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640" activeTab="1"/>
  </bookViews>
  <sheets>
    <sheet name="1ПБ" sheetId="1" r:id="rId1"/>
    <sheet name="прил 1, 2" sheetId="2" r:id="rId2"/>
    <sheet name="прил 3" sheetId="3" r:id="rId3"/>
    <sheet name="прил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<sst xmlns="http://schemas.openxmlformats.org/spreadsheetml/2006/main" count="231" uniqueCount="182">
  <si>
    <t>Прочие</t>
  </si>
  <si>
    <t>Код строки</t>
  </si>
  <si>
    <t>х</t>
  </si>
  <si>
    <t>Наименование статей</t>
  </si>
  <si>
    <t>Главный бухгалтер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</si>
  <si>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</si>
  <si>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</si>
  <si>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</si>
  <si>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</si>
  <si>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</si>
  <si>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</si>
  <si>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</si>
  <si>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</si>
  <si>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</si>
  <si>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</si>
  <si>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</si>
  <si>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</si>
  <si>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</si>
  <si>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Проведение конференций, пленумов, президиумов, совещаний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</si>
  <si>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</si>
  <si>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</si>
  <si>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</si>
  <si>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</si>
  <si>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</si>
  <si>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</si>
  <si>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</si>
  <si>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</si>
  <si>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</si>
  <si>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</si>
  <si>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</si>
  <si>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</si>
  <si>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</si>
  <si>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</si>
  <si>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</si>
  <si>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</si>
  <si>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</si>
  <si>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</si>
  <si>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</si>
  <si>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Отчисления  членских взносов</t>
  </si>
  <si>
    <t>8.1.</t>
  </si>
  <si>
    <t>8.2.</t>
  </si>
  <si>
    <t>Остаток средств на конец отчетного периода</t>
  </si>
  <si>
    <t>6.3.</t>
  </si>
  <si>
    <t>6.4.</t>
  </si>
  <si>
    <t>Форма 1 -ПБ</t>
  </si>
  <si>
    <t>ФИО</t>
  </si>
  <si>
    <t>дата</t>
  </si>
  <si>
    <t>приложение №1</t>
  </si>
  <si>
    <t>к отчету 1-ПБ</t>
  </si>
  <si>
    <t>(строка 040)</t>
  </si>
  <si>
    <t>тыс. руб.</t>
  </si>
  <si>
    <r>
      <rPr>
        <sz val="10"/>
        <rFont val="Arial Cyr"/>
        <family val="0"/>
      </rPr>
      <t>№№
пп</t>
    </r>
  </si>
  <si>
    <r>
      <rPr>
        <sz val="10"/>
        <rFont val="Arial Cyr"/>
        <family val="0"/>
      </rPr>
      <t>Код
строки</t>
    </r>
  </si>
  <si>
    <t>Сумма</t>
  </si>
  <si>
    <t>Пожертвования</t>
  </si>
  <si>
    <t>040-1</t>
  </si>
  <si>
    <t>040-2</t>
  </si>
  <si>
    <t>Гранты</t>
  </si>
  <si>
    <t>040-3</t>
  </si>
  <si>
    <t>Внутрибюджетные перечисления</t>
  </si>
  <si>
    <t>040-4</t>
  </si>
  <si>
    <t>040-5</t>
  </si>
  <si>
    <t>ИТОГО:</t>
  </si>
  <si>
    <t>040</t>
  </si>
  <si>
    <t>Сведения о распределении членских профсоюзных взносов</t>
  </si>
  <si>
    <t xml:space="preserve"> за</t>
  </si>
  <si>
    <t xml:space="preserve">           (полугодие, год)</t>
  </si>
  <si>
    <t>Код стро-ки</t>
  </si>
  <si>
    <t>Всего</t>
  </si>
  <si>
    <r>
      <t>Установленный процент отчисления членских профсоюзных вносов</t>
    </r>
    <r>
      <rPr>
        <b/>
        <sz val="11"/>
        <rFont val="Times New Roman"/>
        <family val="1"/>
      </rPr>
      <t xml:space="preserve"> (%)</t>
    </r>
  </si>
  <si>
    <t>Х</t>
  </si>
  <si>
    <r>
      <t xml:space="preserve">Остаток задолженности на начало года  </t>
    </r>
    <r>
      <rPr>
        <b/>
        <sz val="10"/>
        <rFont val="Times New Roman"/>
        <family val="1"/>
      </rPr>
      <t>(тыс. руб.)</t>
    </r>
  </si>
  <si>
    <r>
      <t>Начислено взносов с начала года (всего)</t>
    </r>
    <r>
      <rPr>
        <b/>
        <sz val="11"/>
        <rFont val="Times New Roman"/>
        <family val="1"/>
      </rPr>
      <t xml:space="preserve">  (тыс. руб.)</t>
    </r>
  </si>
  <si>
    <r>
      <t>Перечислено с начала года</t>
    </r>
    <r>
      <rPr>
        <b/>
        <sz val="11"/>
        <rFont val="Times New Roman"/>
        <family val="1"/>
      </rPr>
      <t xml:space="preserve"> (тыс. руб.)</t>
    </r>
  </si>
  <si>
    <t>Пл. пор. №</t>
  </si>
  <si>
    <t xml:space="preserve">от </t>
  </si>
  <si>
    <t>сумма</t>
  </si>
  <si>
    <t>авизо №</t>
  </si>
  <si>
    <t>итого</t>
  </si>
  <si>
    <t>номер док</t>
  </si>
  <si>
    <t xml:space="preserve">дата </t>
  </si>
  <si>
    <t>приложение № 3</t>
  </si>
  <si>
    <t xml:space="preserve">Всего расходов </t>
  </si>
  <si>
    <t xml:space="preserve">Всего доходов </t>
  </si>
  <si>
    <t>Общероссийский Профсоюз образования (ЦС)</t>
  </si>
  <si>
    <t>Региональная организация Профсоюза:</t>
  </si>
  <si>
    <t xml:space="preserve">стр.2 </t>
  </si>
  <si>
    <t>Региональная (межрегиональная) организация Профсоюза:</t>
  </si>
  <si>
    <t>№ п/п</t>
  </si>
  <si>
    <t>Доходы от предпринимательской деятельности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</si>
  <si>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</si>
  <si>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</si>
  <si>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</si>
  <si>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</si>
  <si>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</si>
  <si>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</si>
  <si>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</si>
  <si>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</si>
  <si>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</si>
  <si>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</si>
  <si>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</si>
  <si>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Студенты</t>
  </si>
  <si>
    <t>Работники</t>
  </si>
  <si>
    <t>Объединенные</t>
  </si>
  <si>
    <t>8</t>
  </si>
  <si>
    <t xml:space="preserve">Расшифровка статьи доходов «Иные поступления на уставную деятельность» </t>
  </si>
  <si>
    <t>(строка 030)</t>
  </si>
  <si>
    <t>приложение №2</t>
  </si>
  <si>
    <t>030-1</t>
  </si>
  <si>
    <t>030-2</t>
  </si>
  <si>
    <t>030-3</t>
  </si>
  <si>
    <t>030-4</t>
  </si>
  <si>
    <t>030</t>
  </si>
  <si>
    <t>Расшифровка статьи доходов «Доходы от предпринимательской деятельности»</t>
  </si>
  <si>
    <t>Поступления по коллективным договорам</t>
  </si>
  <si>
    <t>040-6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</si>
  <si>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</si>
  <si>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</si>
  <si>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</si>
  <si>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</si>
  <si>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</si>
  <si>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Региональные и Межрегиональные организации</t>
  </si>
  <si>
    <t>Работники (без объединенных)</t>
  </si>
  <si>
    <t>Студенты (без объединенных)</t>
  </si>
  <si>
    <t>%  от депозитных средств</t>
  </si>
  <si>
    <t>Расходы связанные с организацией и обеспечением деятельности аппарата организации Профсоюза</t>
  </si>
  <si>
    <t>Иные организации</t>
  </si>
  <si>
    <t>Территориальные объединия Профсоюзов (ТООП)</t>
  </si>
  <si>
    <t>Территориальные объединия Профсоюзов</t>
  </si>
  <si>
    <t>Командировки и деловые поездки</t>
  </si>
  <si>
    <t>Добровольное медицинское страхование</t>
  </si>
  <si>
    <t>Иные формы деятельности Профсоюза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</si>
  <si>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</si>
  <si>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</si>
  <si>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2</t>
  </si>
  <si>
    <t>3</t>
  </si>
  <si>
    <t>4</t>
  </si>
  <si>
    <t>5</t>
  </si>
  <si>
    <t>6</t>
  </si>
  <si>
    <t>7</t>
  </si>
  <si>
    <t xml:space="preserve">сводный финансовый отчет об исполнении сметы </t>
  </si>
  <si>
    <t>доходов и расходов профсоюзной организации</t>
  </si>
  <si>
    <t>Пенсионное обеспечение членов Профсоюза (НПФ)</t>
  </si>
  <si>
    <t>Услуги банка</t>
  </si>
  <si>
    <r>
      <t xml:space="preserve">Фактически начислено членских профсоюзных взносов           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тыс. руб.)</t>
    </r>
  </si>
  <si>
    <r>
      <t xml:space="preserve">Авизо </t>
    </r>
    <r>
      <rPr>
        <b/>
        <sz val="11"/>
        <rFont val="Times New Roman"/>
        <family val="1"/>
      </rPr>
      <t>(тыс. руб.)</t>
    </r>
  </si>
  <si>
    <t>9</t>
  </si>
  <si>
    <r>
      <t xml:space="preserve">Региональные и межрегиональные организации </t>
    </r>
    <r>
      <rPr>
        <b/>
        <sz val="11"/>
        <rFont val="Times New Roman"/>
        <family val="1"/>
      </rPr>
      <t>(тыс. руб.)</t>
    </r>
  </si>
  <si>
    <r>
      <t xml:space="preserve">Остаток задолженности на конец отчетного периода, </t>
    </r>
    <r>
      <rPr>
        <b/>
        <sz val="11"/>
        <rFont val="Times New Roman"/>
        <family val="1"/>
      </rPr>
      <t xml:space="preserve"> (тыс. руб.)</t>
    </r>
  </si>
  <si>
    <r>
      <t xml:space="preserve">Перечислено за отчетный  период </t>
    </r>
    <r>
      <rPr>
        <b/>
        <sz val="10"/>
        <rFont val="Times New Roman"/>
        <family val="1"/>
      </rPr>
      <t xml:space="preserve">в рублях  </t>
    </r>
  </si>
  <si>
    <r>
      <t xml:space="preserve">перечислена задолженность за отчетный год, стр. 7  </t>
    </r>
    <r>
      <rPr>
        <b/>
        <sz val="9"/>
        <rFont val="Arial Cyr"/>
        <family val="0"/>
      </rPr>
      <t xml:space="preserve"> в рублях</t>
    </r>
  </si>
  <si>
    <t xml:space="preserve">справочно: </t>
  </si>
  <si>
    <t>Остаток  средств на начало отчетного года</t>
  </si>
  <si>
    <t>Членские профсоюзные взносы 1%                                    (в т.ч. вступительные взносы)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</si>
  <si>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</si>
  <si>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</si>
  <si>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</si>
  <si>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</si>
  <si>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</si>
  <si>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</si>
  <si>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</si>
  <si>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</si>
  <si>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</si>
  <si>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20   год</t>
  </si>
  <si>
    <t>стр.1</t>
  </si>
  <si>
    <t>68.1</t>
  </si>
  <si>
    <t>68.2</t>
  </si>
  <si>
    <t>68.3</t>
  </si>
  <si>
    <t>68.4</t>
  </si>
  <si>
    <r>
      <t xml:space="preserve"> </t>
    </r>
    <r>
      <rPr>
        <b/>
        <sz val="11"/>
        <rFont val="Arial Narrow"/>
        <family val="2"/>
      </rPr>
      <t>на 31 декабря</t>
    </r>
    <r>
      <rPr>
        <b/>
        <sz val="10"/>
        <rFont val="Arial Narrow"/>
        <family val="2"/>
      </rPr>
      <t xml:space="preserve">    </t>
    </r>
    <r>
      <rPr>
        <b/>
        <sz val="12"/>
        <rFont val="Arial Narrow"/>
        <family val="2"/>
      </rPr>
      <t xml:space="preserve">20   год              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(тыс. рублей)</t>
    </r>
  </si>
  <si>
    <r>
      <rPr>
        <b/>
        <sz val="11"/>
        <rFont val="Arial Narrow"/>
        <family val="2"/>
      </rPr>
      <t>на 31 декабря</t>
    </r>
    <r>
      <rPr>
        <b/>
        <sz val="12"/>
        <rFont val="Arial Narrow"/>
        <family val="2"/>
      </rPr>
      <t xml:space="preserve">    20   год                 </t>
    </r>
    <r>
      <rPr>
        <b/>
        <sz val="10"/>
        <color indexed="10"/>
        <rFont val="Arial Narrow"/>
        <family val="2"/>
      </rPr>
      <t>(тыс. рублей)</t>
    </r>
  </si>
  <si>
    <t>Ассоциация Профсоюзов</t>
  </si>
  <si>
    <t>приложение № 4</t>
  </si>
  <si>
    <t>Районные, городские, первичные организации ВУЗов, ПО</t>
  </si>
  <si>
    <r>
      <t>От первичных организаций ВУЗов, ПО: (всего начислено)</t>
    </r>
    <r>
      <rPr>
        <b/>
        <sz val="11"/>
        <rFont val="Times New Roman"/>
        <family val="1"/>
      </rPr>
      <t xml:space="preserve"> (тыс. руб.)</t>
    </r>
  </si>
  <si>
    <r>
      <t xml:space="preserve">Первичные организации ВУЗов, ПО (остается) </t>
    </r>
    <r>
      <rPr>
        <b/>
        <sz val="11"/>
        <rFont val="Times New Roman"/>
        <family val="1"/>
      </rPr>
      <t>(тыс. руб.)</t>
    </r>
  </si>
  <si>
    <r>
      <t xml:space="preserve">Количество членов Профсоюза в ВУЗах и ПО </t>
    </r>
    <r>
      <rPr>
        <b/>
        <sz val="11"/>
        <rFont val="Times New Roman"/>
        <family val="1"/>
      </rPr>
      <t>(чел.)</t>
    </r>
  </si>
  <si>
    <t>РОПРОН РФ по РТ</t>
  </si>
  <si>
    <t>Приложение №1 к постановлению Президиума РОПРОН РФ по РТ                                         от 08 октября 2015 г., № 63</t>
  </si>
  <si>
    <t xml:space="preserve">Предсеатель </t>
  </si>
  <si>
    <t xml:space="preserve">Региональное отделение профсоюза работников народного образования </t>
  </si>
  <si>
    <t>и науки РФ по РТ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</si>
</sst>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.0&quot;   &quot;;[Red]\-#,##0.0&quot;   &quot;"/>
    <numFmt numFmtId="183" formatCode="#,##0.0&quot;    &quot;;\-#,##0.0&quot;    &quot;;&quot; -&quot;#&quot;    &quot;;@\ "/>
    <numFmt numFmtId="184" formatCode="#,##0.0&quot;   &quot;"/>
    <numFmt numFmtId="185" formatCode="0.0%"/>
    <numFmt numFmtId="186" formatCode="#,##0.000_ ;\-#,##0.000\ "/>
    <numFmt numFmtId="187" formatCode="0.000"/>
    <numFmt numFmtId="188" formatCode="dd/mm/yy;@"/>
    <numFmt numFmtId="189" formatCode="#,##0.00&quot;р.&quot;"/>
    <numFmt numFmtId="190" formatCode="#,##0_ ;\-#,##0\ "/>
    <numFmt numFmtId="191" formatCode="#,##0.0_ ;\-#,##0.0\ "/>
    <numFmt numFmtId="192" formatCode="mmm/yyyy"/>
    <numFmt numFmtId="193" formatCode="#,##0.0_ ;[Red]\-#,##0.0\ "/>
    <numFmt numFmtId="194" formatCode="#,##0_ ;[Red]\-#,##0\ "/>
    <numFmt numFmtId="195" formatCode="#,##0.000"/>
    <numFmt numFmtId="196" formatCode="#,##0.0"/>
    <numFmt numFmtId="197" formatCode="[$-F800]dddd\,\ mmmm\ dd\,\ yyyy"/>
    <numFmt numFmtId="198" formatCode="0.0000"/>
    <numFmt numFmtId="199" formatCode="0.00000"/>
    <numFmt numFmtId="200" formatCode="0.0000000"/>
    <numFmt numFmtId="201" formatCode="0.000000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3"/>
      <name val="Arial Cyr"/>
      <family val="0"/>
    </font>
    <font>
      <b/>
      <i/>
      <u val="single"/>
      <sz val="10"/>
      <name val="Arial Cyr"/>
      <family val="0"/>
    </font>
    <font>
      <sz val="13"/>
      <name val="Arial Cyr"/>
      <family val="0"/>
    </font>
    <font>
      <sz val="10.5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i/>
      <sz val="12"/>
      <name val="Times New Roman"/>
      <family val="1"/>
    </font>
    <font>
      <b/>
      <u val="single"/>
      <sz val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4"/>
      <color indexed="62"/>
      <name val="Arial Narrow"/>
      <family val="2"/>
    </font>
    <font>
      <i/>
      <u val="single"/>
      <sz val="12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7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 Cyr"/>
      <family val="0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96" fontId="7" fillId="0" borderId="12" xfId="0" applyNumberFormat="1" applyFont="1" applyBorder="1" applyAlignment="1" applyProtection="1">
      <alignment horizontal="right" wrapText="1"/>
      <protection locked="0"/>
    </xf>
    <xf numFmtId="196" fontId="7" fillId="0" borderId="13" xfId="0" applyNumberFormat="1" applyFont="1" applyBorder="1" applyAlignment="1" applyProtection="1">
      <alignment horizontal="right" wrapText="1"/>
      <protection locked="0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center" wrapText="1"/>
    </xf>
    <xf numFmtId="196" fontId="15" fillId="0" borderId="18" xfId="0" applyNumberFormat="1" applyFont="1" applyBorder="1" applyAlignment="1" applyProtection="1">
      <alignment horizontal="right" vertical="center" wrapText="1"/>
      <protection locked="0"/>
    </xf>
    <xf numFmtId="196" fontId="15" fillId="0" borderId="19" xfId="0" applyNumberFormat="1" applyFont="1" applyBorder="1" applyAlignment="1" applyProtection="1">
      <alignment horizontal="right" vertical="center" wrapText="1"/>
      <protection locked="0"/>
    </xf>
    <xf numFmtId="0" fontId="15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center" wrapText="1"/>
    </xf>
    <xf numFmtId="196" fontId="15" fillId="0" borderId="20" xfId="0" applyNumberFormat="1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196" fontId="16" fillId="0" borderId="12" xfId="0" applyNumberFormat="1" applyFont="1" applyBorder="1" applyAlignment="1">
      <alignment horizontal="right" wrapText="1"/>
    </xf>
    <xf numFmtId="196" fontId="16" fillId="0" borderId="13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center" wrapText="1"/>
    </xf>
    <xf numFmtId="196" fontId="15" fillId="0" borderId="18" xfId="0" applyNumberFormat="1" applyFont="1" applyBorder="1" applyAlignment="1" applyProtection="1">
      <alignment vertical="center" wrapText="1"/>
      <protection locked="0"/>
    </xf>
    <xf numFmtId="196" fontId="15" fillId="0" borderId="19" xfId="0" applyNumberFormat="1" applyFont="1" applyBorder="1" applyAlignment="1" applyProtection="1">
      <alignment vertical="center" wrapText="1"/>
      <protection locked="0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center" wrapText="1"/>
    </xf>
    <xf numFmtId="196" fontId="15" fillId="0" borderId="24" xfId="0" applyNumberFormat="1" applyFont="1" applyBorder="1" applyAlignment="1" applyProtection="1">
      <alignment vertical="center" wrapText="1"/>
      <protection locked="0"/>
    </xf>
    <xf numFmtId="196" fontId="15" fillId="0" borderId="25" xfId="0" applyNumberFormat="1" applyFont="1" applyBorder="1" applyAlignment="1" applyProtection="1">
      <alignment vertical="center" wrapText="1"/>
      <protection locked="0"/>
    </xf>
    <xf numFmtId="196" fontId="15" fillId="0" borderId="14" xfId="0" applyNumberFormat="1" applyFont="1" applyBorder="1" applyAlignment="1" applyProtection="1">
      <alignment vertical="center" wrapText="1"/>
      <protection locked="0"/>
    </xf>
    <xf numFmtId="196" fontId="15" fillId="0" borderId="15" xfId="0" applyNumberFormat="1" applyFont="1" applyBorder="1" applyAlignment="1" applyProtection="1">
      <alignment vertical="center" wrapText="1"/>
      <protection locked="0"/>
    </xf>
    <xf numFmtId="16" fontId="15" fillId="0" borderId="17" xfId="0" applyNumberFormat="1" applyFont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27" xfId="0" applyFont="1" applyBorder="1" applyAlignment="1" applyProtection="1">
      <alignment horizontal="center" vertical="top" wrapText="1"/>
      <protection/>
    </xf>
    <xf numFmtId="0" fontId="2" fillId="0" borderId="0" xfId="42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center"/>
      <protection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49" fontId="18" fillId="0" borderId="18" xfId="0" applyNumberFormat="1" applyFont="1" applyBorder="1" applyAlignment="1">
      <alignment horizontal="center"/>
    </xf>
    <xf numFmtId="187" fontId="18" fillId="0" borderId="31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28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191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>
      <alignment horizontal="center" vertical="center" wrapText="1"/>
    </xf>
    <xf numFmtId="193" fontId="30" fillId="0" borderId="13" xfId="0" applyNumberFormat="1" applyFont="1" applyBorder="1" applyAlignment="1" applyProtection="1">
      <alignment horizontal="center" vertical="center" wrapText="1"/>
      <protection/>
    </xf>
    <xf numFmtId="193" fontId="30" fillId="0" borderId="0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top" wrapText="1"/>
    </xf>
    <xf numFmtId="193" fontId="34" fillId="0" borderId="0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vertical="top" wrapText="1"/>
    </xf>
    <xf numFmtId="49" fontId="2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189" fontId="0" fillId="0" borderId="32" xfId="0" applyNumberFormat="1" applyBorder="1" applyAlignment="1" applyProtection="1">
      <alignment/>
      <protection locked="0"/>
    </xf>
    <xf numFmtId="189" fontId="0" fillId="0" borderId="33" xfId="0" applyNumberFormat="1" applyBorder="1" applyAlignment="1" applyProtection="1">
      <alignment/>
      <protection locked="0"/>
    </xf>
    <xf numFmtId="189" fontId="0" fillId="0" borderId="34" xfId="0" applyNumberFormat="1" applyBorder="1" applyAlignment="1" applyProtection="1">
      <alignment/>
      <protection locked="0"/>
    </xf>
    <xf numFmtId="189" fontId="18" fillId="0" borderId="13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9" fontId="0" fillId="0" borderId="0" xfId="0" applyNumberFormat="1" applyBorder="1" applyAlignment="1">
      <alignment horizontal="center"/>
    </xf>
    <xf numFmtId="0" fontId="18" fillId="0" borderId="0" xfId="0" applyFont="1" applyAlignment="1" applyProtection="1">
      <alignment horizontal="right"/>
      <protection/>
    </xf>
    <xf numFmtId="0" fontId="18" fillId="0" borderId="13" xfId="0" applyFont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/>
      <protection/>
    </xf>
    <xf numFmtId="0" fontId="38" fillId="0" borderId="16" xfId="0" applyFont="1" applyBorder="1" applyAlignment="1" applyProtection="1">
      <alignment/>
      <protection/>
    </xf>
    <xf numFmtId="14" fontId="0" fillId="0" borderId="35" xfId="0" applyNumberFormat="1" applyBorder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left"/>
      <protection/>
    </xf>
    <xf numFmtId="0" fontId="37" fillId="0" borderId="16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93" fontId="29" fillId="0" borderId="20" xfId="0" applyNumberFormat="1" applyFont="1" applyBorder="1" applyAlignment="1" applyProtection="1">
      <alignment horizontal="center" vertical="center" wrapText="1"/>
      <protection locked="0"/>
    </xf>
    <xf numFmtId="191" fontId="30" fillId="32" borderId="13" xfId="0" applyNumberFormat="1" applyFont="1" applyFill="1" applyBorder="1" applyAlignment="1" applyProtection="1">
      <alignment horizontal="center" vertical="center" wrapText="1"/>
      <protection/>
    </xf>
    <xf numFmtId="185" fontId="20" fillId="0" borderId="13" xfId="60" applyNumberFormat="1" applyFont="1" applyBorder="1" applyAlignment="1" applyProtection="1">
      <alignment horizontal="center" vertical="center" wrapText="1"/>
      <protection/>
    </xf>
    <xf numFmtId="189" fontId="18" fillId="0" borderId="26" xfId="0" applyNumberFormat="1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 horizontal="right"/>
      <protection locked="0"/>
    </xf>
    <xf numFmtId="14" fontId="0" fillId="0" borderId="37" xfId="0" applyNumberFormat="1" applyBorder="1" applyAlignment="1" applyProtection="1">
      <alignment horizontal="right"/>
      <protection locked="0"/>
    </xf>
    <xf numFmtId="0" fontId="29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88" fillId="0" borderId="0" xfId="0" applyFont="1" applyAlignment="1">
      <alignment horizontal="right"/>
    </xf>
    <xf numFmtId="195" fontId="0" fillId="0" borderId="14" xfId="0" applyNumberFormat="1" applyFont="1" applyBorder="1" applyAlignment="1" applyProtection="1">
      <alignment/>
      <protection locked="0"/>
    </xf>
    <xf numFmtId="195" fontId="0" fillId="0" borderId="18" xfId="0" applyNumberFormat="1" applyFont="1" applyBorder="1" applyAlignment="1" applyProtection="1">
      <alignment/>
      <protection locked="0"/>
    </xf>
    <xf numFmtId="195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93" fontId="16" fillId="0" borderId="13" xfId="0" applyNumberFormat="1" applyFont="1" applyBorder="1" applyAlignment="1">
      <alignment horizontal="right" wrapText="1"/>
    </xf>
    <xf numFmtId="14" fontId="2" fillId="0" borderId="16" xfId="42" applyNumberFormat="1" applyBorder="1" applyAlignment="1" applyProtection="1">
      <alignment/>
      <protection locked="0"/>
    </xf>
    <xf numFmtId="189" fontId="0" fillId="0" borderId="18" xfId="0" applyNumberFormat="1" applyBorder="1" applyAlignment="1" applyProtection="1">
      <alignment horizontal="center"/>
      <protection locked="0"/>
    </xf>
    <xf numFmtId="189" fontId="18" fillId="0" borderId="26" xfId="0" applyNumberFormat="1" applyFont="1" applyBorder="1" applyAlignment="1" applyProtection="1">
      <alignment/>
      <protection/>
    </xf>
    <xf numFmtId="0" fontId="36" fillId="0" borderId="18" xfId="0" applyFont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right"/>
      <protection/>
    </xf>
    <xf numFmtId="189" fontId="0" fillId="0" borderId="14" xfId="0" applyNumberFormat="1" applyBorder="1" applyAlignment="1" applyProtection="1">
      <alignment horizontal="center"/>
      <protection locked="0"/>
    </xf>
    <xf numFmtId="0" fontId="0" fillId="32" borderId="28" xfId="0" applyFill="1" applyBorder="1" applyAlignment="1">
      <alignment/>
    </xf>
    <xf numFmtId="0" fontId="0" fillId="0" borderId="29" xfId="0" applyBorder="1" applyAlignment="1">
      <alignment horizontal="center"/>
    </xf>
    <xf numFmtId="189" fontId="0" fillId="0" borderId="30" xfId="0" applyNumberFormat="1" applyBorder="1" applyAlignment="1">
      <alignment horizontal="center"/>
    </xf>
    <xf numFmtId="0" fontId="0" fillId="0" borderId="38" xfId="0" applyBorder="1" applyAlignment="1">
      <alignment/>
    </xf>
    <xf numFmtId="0" fontId="29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horizontal="center"/>
      <protection locked="0"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196" fontId="16" fillId="0" borderId="26" xfId="0" applyNumberFormat="1" applyFont="1" applyBorder="1" applyAlignment="1">
      <alignment horizontal="right" wrapText="1"/>
    </xf>
    <xf numFmtId="0" fontId="15" fillId="0" borderId="18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top" wrapText="1"/>
    </xf>
    <xf numFmtId="0" fontId="90" fillId="0" borderId="39" xfId="0" applyFont="1" applyBorder="1" applyAlignment="1">
      <alignment horizontal="center" vertical="center" wrapText="1"/>
    </xf>
    <xf numFmtId="195" fontId="17" fillId="0" borderId="39" xfId="0" applyNumberFormat="1" applyFont="1" applyBorder="1" applyAlignment="1">
      <alignment horizontal="center" vertical="center" wrapText="1"/>
    </xf>
    <xf numFmtId="195" fontId="17" fillId="0" borderId="40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96" fontId="15" fillId="0" borderId="22" xfId="0" applyNumberFormat="1" applyFont="1" applyBorder="1" applyAlignment="1" applyProtection="1">
      <alignment vertical="center" wrapText="1"/>
      <protection locked="0"/>
    </xf>
    <xf numFmtId="196" fontId="15" fillId="0" borderId="42" xfId="0" applyNumberFormat="1" applyFont="1" applyBorder="1" applyAlignment="1" applyProtection="1">
      <alignment vertical="center" wrapText="1"/>
      <protection locked="0"/>
    </xf>
    <xf numFmtId="196" fontId="15" fillId="0" borderId="13" xfId="0" applyNumberFormat="1" applyFont="1" applyBorder="1" applyAlignment="1" applyProtection="1">
      <alignment vertical="center" wrapText="1"/>
      <protection locked="0"/>
    </xf>
    <xf numFmtId="0" fontId="16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49" fillId="0" borderId="0" xfId="0" applyFont="1" applyAlignment="1">
      <alignment/>
    </xf>
    <xf numFmtId="49" fontId="29" fillId="0" borderId="43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191" fontId="29" fillId="0" borderId="0" xfId="0" applyNumberFormat="1" applyFont="1" applyBorder="1" applyAlignment="1" applyProtection="1">
      <alignment horizontal="center" vertical="center" wrapText="1"/>
      <protection locked="0"/>
    </xf>
    <xf numFmtId="191" fontId="20" fillId="0" borderId="0" xfId="0" applyNumberFormat="1" applyFont="1" applyBorder="1" applyAlignment="1" applyProtection="1">
      <alignment horizontal="center" vertical="center" wrapText="1"/>
      <protection/>
    </xf>
    <xf numFmtId="0" fontId="29" fillId="0" borderId="44" xfId="0" applyFont="1" applyBorder="1" applyAlignment="1">
      <alignment horizontal="left" vertical="center" wrapText="1"/>
    </xf>
    <xf numFmtId="185" fontId="29" fillId="0" borderId="43" xfId="60" applyNumberFormat="1" applyFont="1" applyBorder="1" applyAlignment="1" applyProtection="1">
      <alignment horizontal="center" vertical="center" wrapText="1"/>
      <protection locked="0"/>
    </xf>
    <xf numFmtId="185" fontId="29" fillId="0" borderId="45" xfId="60" applyNumberFormat="1" applyFont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>
      <alignment horizontal="left" vertical="center" wrapText="1"/>
    </xf>
    <xf numFmtId="191" fontId="29" fillId="0" borderId="46" xfId="0" applyNumberFormat="1" applyFont="1" applyBorder="1" applyAlignment="1" applyProtection="1">
      <alignment horizontal="center" vertical="center" wrapText="1"/>
      <protection locked="0"/>
    </xf>
    <xf numFmtId="191" fontId="20" fillId="0" borderId="13" xfId="0" applyNumberFormat="1" applyFont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4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/>
    </xf>
    <xf numFmtId="187" fontId="18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93" fontId="30" fillId="0" borderId="18" xfId="0" applyNumberFormat="1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193" fontId="30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93" fontId="34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34" fillId="0" borderId="27" xfId="0" applyFont="1" applyBorder="1" applyAlignment="1">
      <alignment horizontal="center"/>
    </xf>
    <xf numFmtId="14" fontId="0" fillId="0" borderId="16" xfId="0" applyNumberFormat="1" applyBorder="1" applyAlignment="1" applyProtection="1">
      <alignment horizontal="right"/>
      <protection locked="0"/>
    </xf>
    <xf numFmtId="14" fontId="0" fillId="0" borderId="48" xfId="0" applyNumberFormat="1" applyBorder="1" applyAlignment="1" applyProtection="1">
      <alignment horizontal="right"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5" fillId="0" borderId="50" xfId="0" applyFont="1" applyBorder="1" applyAlignment="1">
      <alignment horizontal="center" vertical="top" wrapText="1"/>
    </xf>
    <xf numFmtId="196" fontId="15" fillId="0" borderId="20" xfId="0" applyNumberFormat="1" applyFont="1" applyBorder="1" applyAlignment="1" applyProtection="1">
      <alignment vertical="center" wrapText="1"/>
      <protection locked="0"/>
    </xf>
    <xf numFmtId="196" fontId="15" fillId="0" borderId="51" xfId="0" applyNumberFormat="1" applyFont="1" applyBorder="1" applyAlignment="1" applyProtection="1">
      <alignment vertical="center" wrapText="1"/>
      <protection locked="0"/>
    </xf>
    <xf numFmtId="0" fontId="4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6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196" fontId="15" fillId="0" borderId="51" xfId="0" applyNumberFormat="1" applyFont="1" applyBorder="1" applyAlignment="1" applyProtection="1">
      <alignment horizontal="right" vertical="center" wrapText="1"/>
      <protection locked="0"/>
    </xf>
    <xf numFmtId="49" fontId="10" fillId="0" borderId="16" xfId="0" applyNumberFormat="1" applyFont="1" applyBorder="1" applyAlignment="1" applyProtection="1">
      <alignment horizontal="center"/>
      <protection locked="0"/>
    </xf>
    <xf numFmtId="0" fontId="51" fillId="0" borderId="28" xfId="0" applyFont="1" applyBorder="1" applyAlignment="1">
      <alignment horizontal="right" vertical="top" wrapText="1"/>
    </xf>
    <xf numFmtId="0" fontId="51" fillId="0" borderId="52" xfId="0" applyFont="1" applyBorder="1" applyAlignment="1">
      <alignment horizontal="right" vertical="top" wrapText="1"/>
    </xf>
    <xf numFmtId="0" fontId="21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>
      <alignment horizontal="right" vertical="top" wrapText="1"/>
    </xf>
    <xf numFmtId="0" fontId="16" fillId="0" borderId="30" xfId="0" applyFont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51" fillId="0" borderId="28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8" fillId="0" borderId="3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91" fillId="0" borderId="46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91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32" fillId="0" borderId="4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31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22" fillId="0" borderId="46" xfId="0" applyFont="1" applyBorder="1" applyAlignment="1" applyProtection="1">
      <alignment horizontal="center"/>
      <protection/>
    </xf>
    <xf numFmtId="0" fontId="22" fillId="0" borderId="56" xfId="0" applyFont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 horizontal="center"/>
      <protection/>
    </xf>
    <xf numFmtId="0" fontId="29" fillId="0" borderId="18" xfId="0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93" fontId="34" fillId="0" borderId="20" xfId="0" applyNumberFormat="1" applyFont="1" applyBorder="1" applyAlignment="1" applyProtection="1">
      <alignment horizontal="center" vertical="center" wrapText="1"/>
      <protection/>
    </xf>
    <xf numFmtId="193" fontId="34" fillId="0" borderId="14" xfId="0" applyNumberFormat="1" applyFont="1" applyBorder="1" applyAlignment="1" applyProtection="1">
      <alignment horizontal="center" vertical="center" wrapText="1"/>
      <protection/>
    </xf>
    <xf numFmtId="49" fontId="29" fillId="0" borderId="41" xfId="0" applyNumberFormat="1" applyFont="1" applyBorder="1" applyAlignment="1">
      <alignment horizontal="center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49" fontId="29" fillId="0" borderId="46" xfId="0" applyNumberFormat="1" applyFont="1" applyBorder="1" applyAlignment="1">
      <alignment horizontal="center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6</xdr:row>
      <xdr:rowOff>38100</xdr:rowOff>
    </xdr:from>
    <xdr:to>
      <xdr:col>4</xdr:col>
      <xdr:colOff>809625</xdr:colOff>
      <xdr:row>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60020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73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6.125" style="3" customWidth="1"/>
    <col min="2" max="2" width="45.125" style="0" customWidth="1"/>
    <col min="3" max="3" width="8.25390625" style="3" customWidth="1"/>
    <col min="4" max="4" width="14.75390625" style="0" customWidth="1"/>
    <col min="5" max="5" width="16.125" style="0" customWidth="1"/>
    <col min="6" max="6" width="1.875" style="0" hidden="1" customWidth="1"/>
    <col min="7" max="7" width="10.875" style="111" customWidth="1"/>
  </cols>
  <sheetData>
    <row r="1" spans="2:5" ht="39" customHeight="1">
      <c r="B1" s="19"/>
      <c r="C1" s="235" t="s">
        <v>178</v>
      </c>
      <c r="D1" s="235"/>
      <c r="E1" s="235"/>
    </row>
    <row r="2" ht="14.25" customHeight="1">
      <c r="E2" s="16" t="s">
        <v>44</v>
      </c>
    </row>
    <row r="3" spans="1:5" ht="18">
      <c r="A3" s="244" t="s">
        <v>180</v>
      </c>
      <c r="B3" s="244"/>
      <c r="C3" s="244"/>
      <c r="D3" s="244"/>
      <c r="E3" s="244"/>
    </row>
    <row r="4" spans="1:5" ht="18">
      <c r="A4" s="208"/>
      <c r="B4" s="208" t="s">
        <v>181</v>
      </c>
      <c r="C4" s="208"/>
      <c r="D4" s="208"/>
      <c r="E4" s="208"/>
    </row>
    <row r="5" spans="1:5" ht="15.75">
      <c r="A5" s="236" t="s">
        <v>140</v>
      </c>
      <c r="B5" s="236"/>
      <c r="C5" s="236"/>
      <c r="D5" s="236"/>
      <c r="E5" s="236"/>
    </row>
    <row r="6" spans="1:5" ht="18" customHeight="1">
      <c r="A6" s="236" t="s">
        <v>141</v>
      </c>
      <c r="B6" s="236"/>
      <c r="C6" s="236"/>
      <c r="D6" s="236"/>
      <c r="E6" s="236"/>
    </row>
    <row r="7" spans="2:5" ht="18">
      <c r="B7" s="237"/>
      <c r="C7" s="237"/>
      <c r="D7" s="110"/>
      <c r="E7" s="226"/>
    </row>
    <row r="8" spans="3:5" ht="12.75">
      <c r="C8" s="17"/>
      <c r="D8" s="18"/>
      <c r="E8" s="226"/>
    </row>
    <row r="9" spans="4:5" ht="12.75">
      <c r="D9" s="129"/>
      <c r="E9" s="128"/>
    </row>
    <row r="10" spans="1:4" ht="15.75">
      <c r="A10" s="114" t="s">
        <v>87</v>
      </c>
      <c r="B10" s="108"/>
      <c r="C10" s="17"/>
      <c r="D10" s="18"/>
    </row>
    <row r="11" spans="1:7" ht="15" customHeight="1">
      <c r="A11" s="229"/>
      <c r="B11" s="230"/>
      <c r="C11" s="230"/>
      <c r="D11" s="146"/>
      <c r="E11" s="146"/>
      <c r="F11">
        <f>COUNTA(A11)</f>
        <v>0</v>
      </c>
      <c r="G11" s="112"/>
    </row>
    <row r="12" spans="1:5" ht="15" customHeight="1">
      <c r="A12" s="231"/>
      <c r="B12" s="232"/>
      <c r="C12" s="232"/>
      <c r="D12" s="147"/>
      <c r="E12" s="147"/>
    </row>
    <row r="13" spans="1:6" ht="15" customHeight="1" thickBot="1">
      <c r="A13" s="145"/>
      <c r="B13" s="145"/>
      <c r="C13" s="145"/>
      <c r="D13" s="145">
        <f>LEFT(A11,10)</f>
      </c>
      <c r="E13" s="145"/>
      <c r="F13" s="1"/>
    </row>
    <row r="14" spans="1:5" ht="50.25" customHeight="1" thickBot="1">
      <c r="A14" s="4" t="s">
        <v>88</v>
      </c>
      <c r="B14" s="5" t="s">
        <v>3</v>
      </c>
      <c r="C14" s="6" t="s">
        <v>1</v>
      </c>
      <c r="D14" s="6" t="s">
        <v>169</v>
      </c>
      <c r="E14" s="6" t="s">
        <v>170</v>
      </c>
    </row>
    <row r="15" spans="1:7" ht="20.25" customHeight="1" thickBot="1">
      <c r="A15" s="238" t="s">
        <v>152</v>
      </c>
      <c r="B15" s="239"/>
      <c r="C15" s="48">
        <v>10</v>
      </c>
      <c r="D15" s="7"/>
      <c r="E15" s="8"/>
      <c r="F15">
        <f>COUNTA(D15:E15)</f>
        <v>0</v>
      </c>
      <c r="G15" s="112"/>
    </row>
    <row r="16" spans="1:7" ht="18">
      <c r="A16" s="240" t="s">
        <v>5</v>
      </c>
      <c r="B16" s="241"/>
      <c r="C16" s="155" t="s">
        <v>2</v>
      </c>
      <c r="D16" s="9" t="s">
        <v>2</v>
      </c>
      <c r="E16" s="10" t="s">
        <v>2</v>
      </c>
      <c r="G16" s="112"/>
    </row>
    <row r="17" spans="1:7" ht="33" customHeight="1">
      <c r="A17" s="20" t="s">
        <v>6</v>
      </c>
      <c r="B17" s="21" t="s">
        <v>132</v>
      </c>
      <c r="C17" s="22">
        <v>20</v>
      </c>
      <c r="D17" s="23"/>
      <c r="E17" s="24"/>
      <c r="F17">
        <f>COUNTA(D17:E17)</f>
        <v>0</v>
      </c>
      <c r="G17" s="112"/>
    </row>
    <row r="18" spans="1:7" ht="31.5" customHeight="1">
      <c r="A18" s="20" t="s">
        <v>11</v>
      </c>
      <c r="B18" s="21" t="s">
        <v>153</v>
      </c>
      <c r="C18" s="22">
        <v>21</v>
      </c>
      <c r="D18" s="23"/>
      <c r="E18" s="24"/>
      <c r="G18" s="112"/>
    </row>
    <row r="19" spans="1:7" ht="21" customHeight="1">
      <c r="A19" s="20" t="s">
        <v>13</v>
      </c>
      <c r="B19" s="21" t="s">
        <v>91</v>
      </c>
      <c r="C19" s="22">
        <v>22</v>
      </c>
      <c r="D19" s="23"/>
      <c r="E19" s="24"/>
      <c r="G19" s="112"/>
    </row>
    <row r="20" spans="1:7" ht="21" customHeight="1">
      <c r="A20" s="20" t="s">
        <v>7</v>
      </c>
      <c r="B20" s="21" t="s">
        <v>90</v>
      </c>
      <c r="C20" s="22">
        <v>30</v>
      </c>
      <c r="D20" s="23"/>
      <c r="E20" s="24"/>
      <c r="F20">
        <f>COUNTA(D20:E20)</f>
        <v>0</v>
      </c>
      <c r="G20" s="112"/>
    </row>
    <row r="21" spans="1:7" ht="21.75" customHeight="1" thickBot="1">
      <c r="A21" s="205" t="s">
        <v>8</v>
      </c>
      <c r="B21" s="25" t="s">
        <v>89</v>
      </c>
      <c r="C21" s="26">
        <v>40</v>
      </c>
      <c r="D21" s="27"/>
      <c r="E21" s="222"/>
      <c r="F21">
        <f>COUNTA(D21:E21)</f>
        <v>0</v>
      </c>
      <c r="G21" s="112"/>
    </row>
    <row r="22" spans="1:7" ht="19.5" customHeight="1" thickBot="1">
      <c r="A22" s="227" t="s">
        <v>83</v>
      </c>
      <c r="B22" s="228"/>
      <c r="C22" s="28">
        <v>50</v>
      </c>
      <c r="D22" s="29">
        <f>D17+D20+D21</f>
        <v>0</v>
      </c>
      <c r="E22" s="30">
        <f>E17+E20+E21</f>
        <v>0</v>
      </c>
      <c r="G22" s="112"/>
    </row>
    <row r="23" spans="1:7" ht="19.5" customHeight="1" thickBot="1">
      <c r="A23" s="242" t="s">
        <v>9</v>
      </c>
      <c r="B23" s="243"/>
      <c r="C23" s="156" t="s">
        <v>2</v>
      </c>
      <c r="D23" s="157" t="s">
        <v>2</v>
      </c>
      <c r="E23" s="158" t="s">
        <v>2</v>
      </c>
      <c r="G23" s="112"/>
    </row>
    <row r="24" spans="1:7" ht="19.5" customHeight="1" thickBot="1">
      <c r="A24" s="31" t="s">
        <v>6</v>
      </c>
      <c r="B24" s="32" t="s">
        <v>10</v>
      </c>
      <c r="C24" s="159">
        <v>60</v>
      </c>
      <c r="D24" s="30">
        <f>D25+D26+D27+D28+D29+D30+D31+D32</f>
        <v>0</v>
      </c>
      <c r="E24" s="30">
        <f>E25+E26+E27+E28+E29+E30+E31+E32</f>
        <v>0</v>
      </c>
      <c r="G24" s="112"/>
    </row>
    <row r="25" spans="1:7" ht="19.5" customHeight="1">
      <c r="A25" s="20" t="s">
        <v>11</v>
      </c>
      <c r="B25" s="21" t="s">
        <v>12</v>
      </c>
      <c r="C25" s="22">
        <v>61</v>
      </c>
      <c r="D25" s="41"/>
      <c r="E25" s="42"/>
      <c r="F25">
        <f aca="true" t="shared" si="0" ref="F25:F39">COUNTA(D25:E25)</f>
        <v>0</v>
      </c>
      <c r="G25" s="112"/>
    </row>
    <row r="26" spans="1:7" ht="25.5" customHeight="1">
      <c r="A26" s="20" t="s">
        <v>13</v>
      </c>
      <c r="B26" s="21" t="s">
        <v>14</v>
      </c>
      <c r="C26" s="22">
        <v>62</v>
      </c>
      <c r="D26" s="34"/>
      <c r="E26" s="35"/>
      <c r="F26">
        <f t="shared" si="0"/>
        <v>0</v>
      </c>
      <c r="G26" s="112"/>
    </row>
    <row r="27" spans="1:7" ht="19.5" customHeight="1">
      <c r="A27" s="20" t="s">
        <v>15</v>
      </c>
      <c r="B27" s="21" t="s">
        <v>16</v>
      </c>
      <c r="C27" s="22">
        <v>63</v>
      </c>
      <c r="D27" s="34"/>
      <c r="E27" s="35"/>
      <c r="F27">
        <f t="shared" si="0"/>
        <v>0</v>
      </c>
      <c r="G27" s="112"/>
    </row>
    <row r="28" spans="1:7" ht="33" customHeight="1">
      <c r="A28" s="20" t="s">
        <v>17</v>
      </c>
      <c r="B28" s="21" t="s">
        <v>18</v>
      </c>
      <c r="C28" s="22">
        <v>64</v>
      </c>
      <c r="D28" s="34"/>
      <c r="E28" s="35"/>
      <c r="F28">
        <f t="shared" si="0"/>
        <v>0</v>
      </c>
      <c r="G28" s="112"/>
    </row>
    <row r="29" spans="1:7" ht="19.5" customHeight="1">
      <c r="A29" s="20" t="s">
        <v>19</v>
      </c>
      <c r="B29" s="21" t="s">
        <v>20</v>
      </c>
      <c r="C29" s="22">
        <v>65</v>
      </c>
      <c r="D29" s="34"/>
      <c r="E29" s="35"/>
      <c r="F29">
        <f t="shared" si="0"/>
        <v>0</v>
      </c>
      <c r="G29" s="112"/>
    </row>
    <row r="30" spans="1:7" ht="19.5" customHeight="1">
      <c r="A30" s="20" t="s">
        <v>21</v>
      </c>
      <c r="B30" s="21" t="s">
        <v>92</v>
      </c>
      <c r="C30" s="22">
        <v>66</v>
      </c>
      <c r="D30" s="34"/>
      <c r="E30" s="35"/>
      <c r="F30">
        <f t="shared" si="0"/>
        <v>0</v>
      </c>
      <c r="G30" s="112"/>
    </row>
    <row r="31" spans="1:7" ht="29.25" customHeight="1">
      <c r="A31" s="20" t="s">
        <v>22</v>
      </c>
      <c r="B31" s="21" t="s">
        <v>133</v>
      </c>
      <c r="C31" s="22">
        <v>67</v>
      </c>
      <c r="D31" s="34"/>
      <c r="E31" s="35"/>
      <c r="F31">
        <f t="shared" si="0"/>
        <v>0</v>
      </c>
      <c r="G31" s="112"/>
    </row>
    <row r="32" spans="1:7" ht="20.25" customHeight="1">
      <c r="A32" s="20" t="s">
        <v>94</v>
      </c>
      <c r="B32" s="21" t="s">
        <v>131</v>
      </c>
      <c r="C32" s="22">
        <v>68</v>
      </c>
      <c r="D32" s="34">
        <f>D33+D34+D35+D36</f>
        <v>0</v>
      </c>
      <c r="E32" s="35">
        <f>E33+E34+E35+E36</f>
        <v>0</v>
      </c>
      <c r="G32" s="112"/>
    </row>
    <row r="33" spans="1:7" ht="22.5" customHeight="1">
      <c r="A33" s="153" t="s">
        <v>95</v>
      </c>
      <c r="B33" s="21" t="s">
        <v>142</v>
      </c>
      <c r="C33" s="22" t="s">
        <v>165</v>
      </c>
      <c r="D33" s="34"/>
      <c r="E33" s="35"/>
      <c r="G33" s="112"/>
    </row>
    <row r="34" spans="1:7" ht="22.5" customHeight="1">
      <c r="A34" s="153" t="s">
        <v>96</v>
      </c>
      <c r="B34" s="21" t="s">
        <v>37</v>
      </c>
      <c r="C34" s="22" t="s">
        <v>166</v>
      </c>
      <c r="D34" s="34"/>
      <c r="E34" s="35"/>
      <c r="G34" s="112"/>
    </row>
    <row r="35" spans="1:7" ht="24" customHeight="1">
      <c r="A35" s="153" t="s">
        <v>97</v>
      </c>
      <c r="B35" s="151" t="s">
        <v>99</v>
      </c>
      <c r="C35" s="22" t="s">
        <v>167</v>
      </c>
      <c r="D35" s="34"/>
      <c r="E35" s="35"/>
      <c r="G35" s="112"/>
    </row>
    <row r="36" spans="1:7" ht="32.25" customHeight="1" thickBot="1">
      <c r="A36" s="154" t="s">
        <v>98</v>
      </c>
      <c r="B36" s="37" t="s">
        <v>130</v>
      </c>
      <c r="C36" s="38" t="s">
        <v>168</v>
      </c>
      <c r="D36" s="39"/>
      <c r="E36" s="40"/>
      <c r="G36" s="112"/>
    </row>
    <row r="37" spans="1:7" ht="21.75" customHeight="1">
      <c r="A37" s="31" t="s">
        <v>7</v>
      </c>
      <c r="B37" s="32" t="s">
        <v>93</v>
      </c>
      <c r="C37" s="33">
        <v>70</v>
      </c>
      <c r="D37" s="160"/>
      <c r="E37" s="161"/>
      <c r="F37">
        <f t="shared" si="0"/>
        <v>0</v>
      </c>
      <c r="G37" s="112"/>
    </row>
    <row r="38" spans="1:7" ht="19.5" customHeight="1">
      <c r="A38" s="20" t="s">
        <v>8</v>
      </c>
      <c r="B38" s="21" t="s">
        <v>23</v>
      </c>
      <c r="C38" s="22">
        <v>80</v>
      </c>
      <c r="D38" s="34"/>
      <c r="E38" s="35"/>
      <c r="F38">
        <f t="shared" si="0"/>
        <v>0</v>
      </c>
      <c r="G38" s="112"/>
    </row>
    <row r="39" spans="1:7" ht="19.5" customHeight="1" thickBot="1">
      <c r="A39" s="20" t="s">
        <v>24</v>
      </c>
      <c r="B39" s="21" t="s">
        <v>25</v>
      </c>
      <c r="C39" s="22">
        <v>90</v>
      </c>
      <c r="D39" s="34"/>
      <c r="E39" s="35"/>
      <c r="F39">
        <f t="shared" si="0"/>
        <v>0</v>
      </c>
      <c r="G39" s="112"/>
    </row>
    <row r="40" spans="1:7" ht="35.25" customHeight="1" thickBot="1">
      <c r="A40" s="31" t="s">
        <v>26</v>
      </c>
      <c r="B40" s="32" t="s">
        <v>125</v>
      </c>
      <c r="C40" s="159">
        <v>100</v>
      </c>
      <c r="D40" s="30">
        <f>D41+D42+D43+D44+D45+D46+D47+D48+D49</f>
        <v>0</v>
      </c>
      <c r="E40" s="30">
        <f>E41+E42+E43+E44+E45+E46+E47+E49</f>
        <v>0</v>
      </c>
      <c r="G40" s="112"/>
    </row>
    <row r="41" spans="1:7" ht="19.5" customHeight="1">
      <c r="A41" s="20" t="s">
        <v>154</v>
      </c>
      <c r="B41" s="21" t="s">
        <v>29</v>
      </c>
      <c r="C41" s="22">
        <v>101</v>
      </c>
      <c r="D41" s="41"/>
      <c r="E41" s="42"/>
      <c r="F41">
        <f aca="true" t="shared" si="1" ref="F41:F49">COUNTA(D41:E41)</f>
        <v>0</v>
      </c>
      <c r="G41" s="112"/>
    </row>
    <row r="42" spans="1:7" ht="19.5" customHeight="1">
      <c r="A42" s="20" t="s">
        <v>155</v>
      </c>
      <c r="B42" s="21" t="s">
        <v>31</v>
      </c>
      <c r="C42" s="22">
        <v>102</v>
      </c>
      <c r="D42" s="34"/>
      <c r="E42" s="35"/>
      <c r="F42">
        <f t="shared" si="1"/>
        <v>0</v>
      </c>
      <c r="G42" s="112"/>
    </row>
    <row r="43" spans="1:7" ht="19.5" customHeight="1">
      <c r="A43" s="43" t="s">
        <v>156</v>
      </c>
      <c r="B43" s="21" t="s">
        <v>129</v>
      </c>
      <c r="C43" s="22">
        <v>103</v>
      </c>
      <c r="D43" s="34"/>
      <c r="E43" s="35"/>
      <c r="F43">
        <f t="shared" si="1"/>
        <v>0</v>
      </c>
      <c r="G43" s="112"/>
    </row>
    <row r="44" spans="1:7" ht="33" customHeight="1">
      <c r="A44" s="44" t="s">
        <v>157</v>
      </c>
      <c r="B44" s="21" t="s">
        <v>32</v>
      </c>
      <c r="C44" s="22">
        <v>104</v>
      </c>
      <c r="D44" s="34"/>
      <c r="E44" s="35"/>
      <c r="F44">
        <f t="shared" si="1"/>
        <v>0</v>
      </c>
      <c r="G44" s="112"/>
    </row>
    <row r="45" spans="1:7" ht="19.5" customHeight="1">
      <c r="A45" s="20" t="s">
        <v>158</v>
      </c>
      <c r="B45" s="21" t="s">
        <v>33</v>
      </c>
      <c r="C45" s="22">
        <v>105</v>
      </c>
      <c r="D45" s="34"/>
      <c r="E45" s="35"/>
      <c r="F45">
        <f t="shared" si="1"/>
        <v>0</v>
      </c>
      <c r="G45" s="112"/>
    </row>
    <row r="46" spans="1:7" ht="19.5" customHeight="1">
      <c r="A46" s="20" t="s">
        <v>159</v>
      </c>
      <c r="B46" s="21" t="s">
        <v>34</v>
      </c>
      <c r="C46" s="22">
        <v>106</v>
      </c>
      <c r="D46" s="34"/>
      <c r="E46" s="35"/>
      <c r="F46">
        <f t="shared" si="1"/>
        <v>0</v>
      </c>
      <c r="G46" s="112"/>
    </row>
    <row r="47" spans="1:7" ht="19.5" customHeight="1">
      <c r="A47" s="20" t="s">
        <v>160</v>
      </c>
      <c r="B47" s="21" t="s">
        <v>35</v>
      </c>
      <c r="C47" s="22">
        <v>107</v>
      </c>
      <c r="D47" s="34"/>
      <c r="E47" s="35"/>
      <c r="F47">
        <f t="shared" si="1"/>
        <v>0</v>
      </c>
      <c r="G47" s="112"/>
    </row>
    <row r="48" spans="1:7" ht="19.5" customHeight="1">
      <c r="A48" s="205" t="s">
        <v>161</v>
      </c>
      <c r="B48" s="25" t="s">
        <v>143</v>
      </c>
      <c r="C48" s="26">
        <v>108</v>
      </c>
      <c r="D48" s="206"/>
      <c r="E48" s="207"/>
      <c r="G48" s="112"/>
    </row>
    <row r="49" spans="1:7" ht="19.5" customHeight="1" thickBot="1">
      <c r="A49" s="36" t="s">
        <v>162</v>
      </c>
      <c r="B49" s="37" t="s">
        <v>0</v>
      </c>
      <c r="C49" s="38">
        <v>109</v>
      </c>
      <c r="D49" s="39"/>
      <c r="E49" s="40"/>
      <c r="F49">
        <f t="shared" si="1"/>
        <v>0</v>
      </c>
      <c r="G49" s="112"/>
    </row>
    <row r="50" spans="1:7" ht="19.5" customHeight="1" thickBot="1">
      <c r="A50" s="31" t="s">
        <v>27</v>
      </c>
      <c r="B50" s="32" t="s">
        <v>38</v>
      </c>
      <c r="C50" s="159">
        <v>110</v>
      </c>
      <c r="D50" s="30">
        <f>D51+D52</f>
        <v>0</v>
      </c>
      <c r="E50" s="30">
        <f>E51+E52</f>
        <v>0</v>
      </c>
      <c r="G50" s="112"/>
    </row>
    <row r="51" spans="1:7" ht="19.5" customHeight="1">
      <c r="A51" s="20" t="s">
        <v>28</v>
      </c>
      <c r="B51" s="21" t="s">
        <v>177</v>
      </c>
      <c r="C51" s="22">
        <v>111</v>
      </c>
      <c r="D51" s="41"/>
      <c r="E51" s="42"/>
      <c r="F51">
        <f>COUNTA(D51:E51)</f>
        <v>0</v>
      </c>
      <c r="G51" s="112"/>
    </row>
    <row r="52" spans="1:7" ht="19.5" customHeight="1">
      <c r="A52" s="20" t="s">
        <v>30</v>
      </c>
      <c r="B52" s="21" t="s">
        <v>127</v>
      </c>
      <c r="C52" s="22">
        <v>112</v>
      </c>
      <c r="D52" s="34"/>
      <c r="E52" s="35"/>
      <c r="F52">
        <f>COUNTA(D52:E52)</f>
        <v>0</v>
      </c>
      <c r="G52" s="112"/>
    </row>
    <row r="53" spans="1:7" ht="19.5" customHeight="1">
      <c r="A53" s="205" t="s">
        <v>42</v>
      </c>
      <c r="B53" s="25" t="s">
        <v>171</v>
      </c>
      <c r="C53" s="26">
        <v>113</v>
      </c>
      <c r="D53" s="206"/>
      <c r="E53" s="207"/>
      <c r="G53" s="112"/>
    </row>
    <row r="54" spans="1:7" ht="19.5" customHeight="1" thickBot="1">
      <c r="A54" s="205" t="s">
        <v>43</v>
      </c>
      <c r="B54" s="25" t="s">
        <v>126</v>
      </c>
      <c r="C54" s="26">
        <v>114</v>
      </c>
      <c r="D54" s="206"/>
      <c r="E54" s="207"/>
      <c r="G54" s="112"/>
    </row>
    <row r="55" spans="1:7" ht="17.25" thickBot="1">
      <c r="A55" s="152" t="s">
        <v>36</v>
      </c>
      <c r="B55" s="164" t="s">
        <v>100</v>
      </c>
      <c r="C55" s="163">
        <v>120</v>
      </c>
      <c r="D55" s="162"/>
      <c r="E55" s="162"/>
      <c r="F55">
        <f>COUNTA(D55:E55)</f>
        <v>0</v>
      </c>
      <c r="G55" s="112"/>
    </row>
    <row r="56" spans="1:5" ht="19.5" customHeight="1" thickBot="1">
      <c r="A56" s="233" t="s">
        <v>82</v>
      </c>
      <c r="B56" s="234"/>
      <c r="C56" s="45">
        <v>130</v>
      </c>
      <c r="D56" s="150">
        <f>D24+D37+D38+D39+D40+D50+D55</f>
        <v>0</v>
      </c>
      <c r="E56" s="150">
        <f>E24+E37+E38+E39+E40+E50+E55</f>
        <v>0</v>
      </c>
    </row>
    <row r="57" spans="1:5" ht="19.5" customHeight="1" thickBot="1">
      <c r="A57" s="224" t="s">
        <v>41</v>
      </c>
      <c r="B57" s="225"/>
      <c r="C57" s="28">
        <v>140</v>
      </c>
      <c r="D57" s="134">
        <f>D15+D22-D56</f>
        <v>0</v>
      </c>
      <c r="E57" s="134">
        <f>E15+E22-E56</f>
        <v>0</v>
      </c>
    </row>
    <row r="58" spans="1:5" ht="17.25" thickBot="1">
      <c r="A58" s="233" t="s">
        <v>120</v>
      </c>
      <c r="B58" s="234"/>
      <c r="C58" s="28">
        <v>150</v>
      </c>
      <c r="D58" s="134"/>
      <c r="E58" s="134"/>
    </row>
    <row r="59" spans="1:5" ht="12.75">
      <c r="A59" s="11"/>
      <c r="B59" s="12"/>
      <c r="C59" s="11"/>
      <c r="D59" s="12"/>
      <c r="E59" s="12"/>
    </row>
    <row r="60" spans="1:5" ht="15.75">
      <c r="A60" s="11"/>
      <c r="B60" s="13" t="s">
        <v>179</v>
      </c>
      <c r="C60" s="11"/>
      <c r="D60" s="12"/>
      <c r="E60" s="12"/>
    </row>
    <row r="61" spans="1:7" ht="15.75">
      <c r="A61" s="11"/>
      <c r="B61" s="13"/>
      <c r="C61" s="14"/>
      <c r="D61" s="223"/>
      <c r="E61" s="223"/>
      <c r="F61">
        <f>COUNTA(D61)</f>
        <v>0</v>
      </c>
      <c r="G61" s="112"/>
    </row>
    <row r="62" spans="1:7" ht="12.75">
      <c r="A62" s="11"/>
      <c r="B62" s="12"/>
      <c r="C62" s="15"/>
      <c r="D62" s="47" t="s">
        <v>45</v>
      </c>
      <c r="E62" s="12"/>
      <c r="G62" s="112"/>
    </row>
    <row r="63" spans="1:7" ht="12.75">
      <c r="A63" s="11"/>
      <c r="B63" s="12"/>
      <c r="C63" s="15"/>
      <c r="D63" s="12"/>
      <c r="E63" s="12"/>
      <c r="G63" s="112"/>
    </row>
    <row r="64" spans="1:7" ht="15.75">
      <c r="A64" s="11"/>
      <c r="B64" s="13" t="s">
        <v>4</v>
      </c>
      <c r="C64" s="14"/>
      <c r="D64" s="223"/>
      <c r="E64" s="223"/>
      <c r="F64">
        <f>COUNTA(D64)</f>
        <v>0</v>
      </c>
      <c r="G64" s="112"/>
    </row>
    <row r="65" spans="1:7" ht="12.75">
      <c r="A65" s="11"/>
      <c r="B65" s="12"/>
      <c r="C65" s="15"/>
      <c r="D65" s="47" t="s">
        <v>45</v>
      </c>
      <c r="E65" s="12"/>
      <c r="G65" s="112"/>
    </row>
    <row r="66" ht="12.75">
      <c r="G66" s="112"/>
    </row>
    <row r="67" spans="4:7" ht="12.75">
      <c r="D67" s="135"/>
      <c r="F67">
        <f>COUNTA(D67)</f>
        <v>0</v>
      </c>
      <c r="G67" s="112"/>
    </row>
    <row r="68" ht="12.75">
      <c r="D68" s="46" t="s">
        <v>46</v>
      </c>
    </row>
    <row r="69" ht="12.75">
      <c r="D69" s="46"/>
    </row>
    <row r="70" spans="4:6" ht="12.75">
      <c r="D70" s="46"/>
      <c r="F70" t="e">
        <f>F11+F15+F17+F20+F21+F25+F26+F27+F28+F29+F30+F31+F37+F38+F39+#REF!+F41+F42+F43+F44+F45+F46+F47+F49+#REF!+#REF!+#REF!+#REF!+F51+F52+F55+F61+F64+F67</f>
        <v>#REF!</v>
      </c>
    </row>
    <row r="71" spans="2:3" ht="12.75">
      <c r="B71" s="221"/>
      <c r="C71" s="221"/>
    </row>
    <row r="72" spans="2:3" ht="12.75">
      <c r="B72" s="221"/>
      <c r="C72" s="221"/>
    </row>
    <row r="73" spans="2:5" ht="12.75" customHeight="1">
      <c r="B73" s="149"/>
      <c r="C73" s="149"/>
      <c r="D73" s="149"/>
      <c r="E73" s="149"/>
    </row>
  </sheetData>
  <sheetProtection selectLockedCells="1"/>
  <mergeCells count="16">
    <mergeCell ref="C1:E1"/>
    <mergeCell ref="A5:E5"/>
    <mergeCell ref="A6:E6"/>
    <mergeCell ref="B7:C7"/>
    <mergeCell ref="D64:E64"/>
    <mergeCell ref="A15:B15"/>
    <mergeCell ref="A16:B16"/>
    <mergeCell ref="A23:B23"/>
    <mergeCell ref="A3:E3"/>
    <mergeCell ref="A56:B56"/>
    <mergeCell ref="D61:E61"/>
    <mergeCell ref="A57:B57"/>
    <mergeCell ref="E7:E8"/>
    <mergeCell ref="A22:B22"/>
    <mergeCell ref="A11:C12"/>
    <mergeCell ref="A58:B58"/>
  </mergeCells>
  <conditionalFormatting sqref="E7:E8">
    <cfRule type="expression" priority="3" dxfId="1" stopIfTrue="1">
      <formula>$E$7&lt;64</formula>
    </cfRule>
    <cfRule type="expression" priority="4" dxfId="0" stopIfTrue="1">
      <formula>$E$7=64</formula>
    </cfRule>
  </conditionalFormatting>
  <conditionalFormatting sqref="E9">
    <cfRule type="expression" priority="1" dxfId="1" stopIfTrue="1">
      <formula>$E$9&lt;21</formula>
    </cfRule>
    <cfRule type="expression" priority="2" dxfId="0" stopIfTrue="1">
      <formula>$E$9=21</formula>
    </cfRule>
  </conditionalFormatting>
  <dataValidations count="1">
    <dataValidation type="decimal" operator="greaterThanOrEqual" allowBlank="1" showInputMessage="1" showErrorMessage="1" error="допускается ввод только цифровых значений&#10;" sqref="D17:E21 D15:E15 D51:E55 D41:E49 D25:E39">
      <formula1>0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11.75390625" style="2" customWidth="1"/>
    <col min="2" max="2" width="49.25390625" style="2" customWidth="1"/>
    <col min="3" max="3" width="8.875" style="2" customWidth="1"/>
    <col min="4" max="4" width="16.00390625" style="2" customWidth="1"/>
    <col min="5" max="5" width="10.625" style="2" customWidth="1"/>
    <col min="6" max="6" width="12.375" style="2" customWidth="1"/>
    <col min="7" max="7" width="10.875" style="2" customWidth="1"/>
    <col min="8" max="16384" width="9.00390625" style="2" customWidth="1"/>
  </cols>
  <sheetData>
    <row r="1" spans="1:4" ht="12.75">
      <c r="A1" s="49"/>
      <c r="D1" s="209" t="s">
        <v>47</v>
      </c>
    </row>
    <row r="2" ht="12.75">
      <c r="D2" s="19" t="s">
        <v>48</v>
      </c>
    </row>
    <row r="4" spans="1:4" ht="15.75">
      <c r="A4" s="113" t="s">
        <v>85</v>
      </c>
      <c r="B4" s="50"/>
      <c r="C4" s="51"/>
      <c r="D4" s="51"/>
    </row>
    <row r="5" spans="1:4" ht="15.75" customHeight="1">
      <c r="A5" s="245"/>
      <c r="B5" s="245"/>
      <c r="C5" s="245"/>
      <c r="D5" s="245"/>
    </row>
    <row r="6" spans="1:4" ht="15" customHeight="1">
      <c r="A6" s="246"/>
      <c r="B6" s="246"/>
      <c r="C6" s="246"/>
      <c r="D6" s="246"/>
    </row>
    <row r="7" spans="1:4" ht="15">
      <c r="A7" s="181" t="s">
        <v>105</v>
      </c>
      <c r="C7" s="53"/>
      <c r="D7" s="53"/>
    </row>
    <row r="8" spans="1:4" ht="16.5">
      <c r="A8" s="54"/>
      <c r="B8" t="s">
        <v>106</v>
      </c>
      <c r="C8" s="53"/>
      <c r="D8" s="53"/>
    </row>
    <row r="9" spans="1:4" ht="14.25" thickBot="1">
      <c r="A9" s="55"/>
      <c r="D9" s="56" t="s">
        <v>50</v>
      </c>
    </row>
    <row r="10" spans="1:4" ht="26.25" thickBot="1">
      <c r="A10" s="57" t="s">
        <v>51</v>
      </c>
      <c r="B10" s="58" t="s">
        <v>3</v>
      </c>
      <c r="C10" s="59" t="s">
        <v>52</v>
      </c>
      <c r="D10" s="60" t="s">
        <v>53</v>
      </c>
    </row>
    <row r="11" spans="1:4" ht="12.75">
      <c r="A11" s="186">
        <v>1</v>
      </c>
      <c r="B11" s="187" t="s">
        <v>114</v>
      </c>
      <c r="C11" s="189" t="s">
        <v>108</v>
      </c>
      <c r="D11" s="188"/>
    </row>
    <row r="12" spans="1:4" ht="12.75">
      <c r="A12" s="61">
        <v>2</v>
      </c>
      <c r="B12" s="62" t="s">
        <v>54</v>
      </c>
      <c r="C12" s="63" t="s">
        <v>109</v>
      </c>
      <c r="D12" s="130"/>
    </row>
    <row r="13" spans="1:4" ht="12.75">
      <c r="A13" s="64">
        <v>3</v>
      </c>
      <c r="B13" s="65" t="s">
        <v>57</v>
      </c>
      <c r="C13" s="66" t="s">
        <v>110</v>
      </c>
      <c r="D13" s="130"/>
    </row>
    <row r="14" spans="1:4" ht="12.75">
      <c r="A14" s="64">
        <v>4</v>
      </c>
      <c r="B14" s="67" t="s">
        <v>59</v>
      </c>
      <c r="C14" s="148" t="s">
        <v>111</v>
      </c>
      <c r="D14" s="131"/>
    </row>
    <row r="15" spans="1:4" ht="12.75">
      <c r="A15" s="64">
        <v>5</v>
      </c>
      <c r="B15" s="185"/>
      <c r="C15" s="148"/>
      <c r="D15" s="131"/>
    </row>
    <row r="16" spans="1:4" ht="12.75">
      <c r="A16" s="64">
        <v>6</v>
      </c>
      <c r="B16" s="67"/>
      <c r="C16" s="148"/>
      <c r="D16" s="130"/>
    </row>
    <row r="17" spans="1:4" ht="13.5" thickBot="1">
      <c r="A17" s="64">
        <v>7</v>
      </c>
      <c r="B17" s="67"/>
      <c r="C17" s="148"/>
      <c r="D17" s="131"/>
    </row>
    <row r="18" spans="1:4" ht="13.5" thickBot="1">
      <c r="A18" s="68"/>
      <c r="B18" s="69" t="s">
        <v>62</v>
      </c>
      <c r="C18" s="70" t="s">
        <v>112</v>
      </c>
      <c r="D18" s="71"/>
    </row>
    <row r="19" spans="1:4" ht="12.75">
      <c r="A19" s="68"/>
      <c r="B19" s="69"/>
      <c r="C19" s="182"/>
      <c r="D19" s="183"/>
    </row>
    <row r="20" spans="1:4" ht="12.75">
      <c r="A20" s="68"/>
      <c r="B20" s="69"/>
      <c r="C20" s="182"/>
      <c r="D20" s="183"/>
    </row>
    <row r="21" spans="1:4" ht="12.75">
      <c r="A21" s="68"/>
      <c r="B21" s="69"/>
      <c r="C21" s="182"/>
      <c r="D21" s="183"/>
    </row>
    <row r="22" spans="1:4" ht="12.75">
      <c r="A22" s="68"/>
      <c r="B22" s="69"/>
      <c r="C22" s="182"/>
      <c r="D22" s="183"/>
    </row>
    <row r="23" spans="1:4" ht="12.75">
      <c r="A23" s="68"/>
      <c r="B23" s="69"/>
      <c r="C23" s="182"/>
      <c r="D23" s="183"/>
    </row>
    <row r="24" spans="1:4" ht="12.75">
      <c r="A24" s="68"/>
      <c r="B24" s="69"/>
      <c r="C24" s="182"/>
      <c r="D24" s="183"/>
    </row>
    <row r="25" spans="1:4" ht="12.75">
      <c r="A25" s="68"/>
      <c r="B25" s="69"/>
      <c r="C25" s="182"/>
      <c r="D25" s="183"/>
    </row>
    <row r="26" spans="1:4" ht="12.75">
      <c r="A26" s="68"/>
      <c r="B26" s="69"/>
      <c r="C26" s="182"/>
      <c r="D26" s="183"/>
    </row>
    <row r="27" spans="1:4" ht="12.75">
      <c r="A27" s="68"/>
      <c r="B27" s="69"/>
      <c r="C27" s="182"/>
      <c r="D27" s="209" t="s">
        <v>107</v>
      </c>
    </row>
    <row r="28" spans="1:4" ht="12.75">
      <c r="A28" s="53"/>
      <c r="B28" s="53"/>
      <c r="C28" s="53"/>
      <c r="D28" s="19" t="s">
        <v>48</v>
      </c>
    </row>
    <row r="29" spans="1:4" ht="12.75">
      <c r="A29" s="53"/>
      <c r="B29" s="53"/>
      <c r="C29" s="53"/>
      <c r="D29" s="19"/>
    </row>
    <row r="30" spans="1:4" ht="15">
      <c r="A30" s="184" t="s">
        <v>113</v>
      </c>
      <c r="B30" s="53"/>
      <c r="C30" s="53"/>
      <c r="D30" s="19"/>
    </row>
    <row r="31" spans="1:4" ht="12.75">
      <c r="A31" s="53"/>
      <c r="B31" t="s">
        <v>49</v>
      </c>
      <c r="C31" s="53"/>
      <c r="D31" s="19"/>
    </row>
    <row r="32" spans="1:4" ht="17.25" thickBot="1">
      <c r="A32" s="52"/>
      <c r="D32" s="56" t="s">
        <v>50</v>
      </c>
    </row>
    <row r="33" spans="1:4" ht="26.25" thickBot="1">
      <c r="A33" s="57" t="s">
        <v>51</v>
      </c>
      <c r="B33" s="58" t="s">
        <v>3</v>
      </c>
      <c r="C33" s="59" t="s">
        <v>52</v>
      </c>
      <c r="D33" s="60" t="s">
        <v>53</v>
      </c>
    </row>
    <row r="34" spans="1:4" ht="12.75">
      <c r="A34" s="64">
        <v>1</v>
      </c>
      <c r="B34" s="67" t="s">
        <v>116</v>
      </c>
      <c r="C34" s="148" t="s">
        <v>55</v>
      </c>
      <c r="D34" s="130"/>
    </row>
    <row r="35" spans="1:4" ht="12.75">
      <c r="A35" s="64">
        <v>2</v>
      </c>
      <c r="B35" s="185" t="s">
        <v>117</v>
      </c>
      <c r="C35" s="148" t="s">
        <v>56</v>
      </c>
      <c r="D35" s="131"/>
    </row>
    <row r="36" spans="1:4" ht="12.75">
      <c r="A36" s="64">
        <v>3</v>
      </c>
      <c r="B36" s="67" t="s">
        <v>124</v>
      </c>
      <c r="C36" s="148" t="s">
        <v>58</v>
      </c>
      <c r="D36" s="130"/>
    </row>
    <row r="37" spans="1:4" ht="12.75">
      <c r="A37" s="64">
        <v>4</v>
      </c>
      <c r="B37" s="67" t="s">
        <v>89</v>
      </c>
      <c r="C37" s="148" t="s">
        <v>60</v>
      </c>
      <c r="D37" s="131"/>
    </row>
    <row r="38" spans="1:4" ht="12.75">
      <c r="A38" s="64">
        <v>5</v>
      </c>
      <c r="B38" s="67" t="s">
        <v>118</v>
      </c>
      <c r="C38" s="148" t="s">
        <v>61</v>
      </c>
      <c r="D38" s="132"/>
    </row>
    <row r="39" spans="1:4" ht="12.75">
      <c r="A39" s="64">
        <v>6</v>
      </c>
      <c r="B39" s="67" t="s">
        <v>119</v>
      </c>
      <c r="C39" s="148" t="s">
        <v>115</v>
      </c>
      <c r="D39" s="132"/>
    </row>
    <row r="40" spans="1:4" ht="12.75">
      <c r="A40" s="64">
        <v>7</v>
      </c>
      <c r="B40" s="67"/>
      <c r="C40" s="148"/>
      <c r="D40" s="132"/>
    </row>
    <row r="41" spans="1:4" ht="12.75">
      <c r="A41" s="64">
        <v>8</v>
      </c>
      <c r="B41" s="67"/>
      <c r="C41" s="148"/>
      <c r="D41" s="132"/>
    </row>
    <row r="42" spans="1:4" ht="12.75">
      <c r="A42" s="64">
        <v>9</v>
      </c>
      <c r="B42" s="67"/>
      <c r="C42" s="148"/>
      <c r="D42" s="132"/>
    </row>
    <row r="43" spans="1:4" ht="13.5" thickBot="1">
      <c r="A43" s="64">
        <v>10</v>
      </c>
      <c r="B43" s="190"/>
      <c r="C43" s="148"/>
      <c r="D43" s="131"/>
    </row>
    <row r="44" spans="1:4" ht="13.5" thickBot="1">
      <c r="A44" s="68"/>
      <c r="B44" s="69" t="s">
        <v>62</v>
      </c>
      <c r="C44" s="70" t="s">
        <v>63</v>
      </c>
      <c r="D44" s="71"/>
    </row>
  </sheetData>
  <sheetProtection selectLockedCells="1"/>
  <mergeCells count="1">
    <mergeCell ref="A5:D6"/>
  </mergeCells>
  <dataValidations count="1">
    <dataValidation type="decimal" operator="greaterThanOrEqual" allowBlank="1" showInputMessage="1" showErrorMessage="1" error="допускается ввод только цифровых значений&#10;" sqref="D12:D17 D34:D43">
      <formula1>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0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44.875" style="0" customWidth="1"/>
    <col min="2" max="2" width="8.25390625" style="0" customWidth="1"/>
    <col min="3" max="3" width="13.625" style="0" customWidth="1"/>
    <col min="4" max="4" width="13.375" style="0" customWidth="1"/>
    <col min="5" max="5" width="14.75390625" style="0" customWidth="1"/>
    <col min="6" max="7" width="15.75390625" style="0" customWidth="1"/>
    <col min="8" max="8" width="17.75390625" style="0" customWidth="1"/>
  </cols>
  <sheetData>
    <row r="1" spans="1:8" ht="15.75">
      <c r="A1" s="49"/>
      <c r="B1" s="72" t="s">
        <v>64</v>
      </c>
      <c r="C1" s="72"/>
      <c r="H1" s="209" t="s">
        <v>81</v>
      </c>
    </row>
    <row r="2" spans="7:8" ht="12.75">
      <c r="G2" s="19" t="s">
        <v>164</v>
      </c>
      <c r="H2" s="19" t="s">
        <v>48</v>
      </c>
    </row>
    <row r="3" spans="2:6" ht="12.75">
      <c r="B3" t="s">
        <v>65</v>
      </c>
      <c r="D3" s="73" t="s">
        <v>163</v>
      </c>
      <c r="E3" s="115"/>
      <c r="F3" s="74" t="s">
        <v>66</v>
      </c>
    </row>
    <row r="4" spans="1:4" ht="15.75">
      <c r="A4" s="266" t="s">
        <v>85</v>
      </c>
      <c r="B4" s="266"/>
      <c r="C4" s="266"/>
      <c r="D4" s="266"/>
    </row>
    <row r="5" spans="1:8" ht="15.75">
      <c r="A5" s="267"/>
      <c r="B5" s="268"/>
      <c r="C5" s="268"/>
      <c r="D5" s="268"/>
      <c r="E5" s="268"/>
      <c r="F5" s="268"/>
      <c r="G5" s="268"/>
      <c r="H5" s="269"/>
    </row>
    <row r="6" ht="9.75" customHeight="1" thickBot="1">
      <c r="A6" s="75"/>
    </row>
    <row r="7" spans="1:8" s="80" customFormat="1" ht="45.75" customHeight="1" thickBot="1">
      <c r="A7" s="76"/>
      <c r="B7" s="76" t="s">
        <v>67</v>
      </c>
      <c r="C7" s="260" t="s">
        <v>173</v>
      </c>
      <c r="D7" s="261"/>
      <c r="E7" s="77" t="s">
        <v>121</v>
      </c>
      <c r="F7" s="77" t="s">
        <v>84</v>
      </c>
      <c r="G7" s="78" t="s">
        <v>128</v>
      </c>
      <c r="H7" s="79" t="s">
        <v>68</v>
      </c>
    </row>
    <row r="8" spans="1:8" s="80" customFormat="1" ht="32.25" customHeight="1" thickBot="1">
      <c r="A8" s="173" t="s">
        <v>69</v>
      </c>
      <c r="B8" s="167">
        <v>1</v>
      </c>
      <c r="C8" s="276"/>
      <c r="D8" s="277"/>
      <c r="E8" s="174"/>
      <c r="F8" s="174"/>
      <c r="G8" s="175"/>
      <c r="H8" s="118">
        <f>D8+E8+F8+G8</f>
        <v>0</v>
      </c>
    </row>
    <row r="9" spans="1:8" s="80" customFormat="1" ht="30" customHeight="1" thickBot="1">
      <c r="A9" s="176" t="s">
        <v>144</v>
      </c>
      <c r="B9" s="82" t="s">
        <v>134</v>
      </c>
      <c r="C9" s="278"/>
      <c r="D9" s="279"/>
      <c r="E9" s="83"/>
      <c r="F9" s="83"/>
      <c r="G9" s="177"/>
      <c r="H9" s="178">
        <f>D9+E9+F9+G9</f>
        <v>0</v>
      </c>
    </row>
    <row r="10" spans="1:8" s="80" customFormat="1" ht="16.5" customHeight="1">
      <c r="A10" s="170"/>
      <c r="B10" s="126"/>
      <c r="C10" s="126"/>
      <c r="D10" s="171"/>
      <c r="E10" s="171"/>
      <c r="F10" s="171"/>
      <c r="G10" s="171"/>
      <c r="H10" s="172"/>
    </row>
    <row r="11" spans="1:8" s="80" customFormat="1" ht="16.5" customHeight="1" thickBot="1">
      <c r="A11" s="180" t="s">
        <v>71</v>
      </c>
      <c r="B11" s="82" t="s">
        <v>135</v>
      </c>
      <c r="C11" s="258" t="s">
        <v>70</v>
      </c>
      <c r="D11" s="259"/>
      <c r="E11" s="84" t="s">
        <v>70</v>
      </c>
      <c r="F11" s="116"/>
      <c r="G11" s="84" t="s">
        <v>70</v>
      </c>
      <c r="H11" s="84" t="s">
        <v>70</v>
      </c>
    </row>
    <row r="12" spans="1:8" s="80" customFormat="1" ht="16.5" customHeight="1" thickBot="1">
      <c r="A12" s="169" t="s">
        <v>72</v>
      </c>
      <c r="B12" s="81" t="s">
        <v>136</v>
      </c>
      <c r="C12" s="258" t="s">
        <v>70</v>
      </c>
      <c r="D12" s="259"/>
      <c r="E12" s="168" t="s">
        <v>70</v>
      </c>
      <c r="F12" s="117">
        <f>H9*4%</f>
        <v>0</v>
      </c>
      <c r="G12" s="179" t="s">
        <v>70</v>
      </c>
      <c r="H12" s="84" t="s">
        <v>70</v>
      </c>
    </row>
    <row r="13" spans="1:8" s="80" customFormat="1" ht="16.5" customHeight="1">
      <c r="A13" s="127" t="s">
        <v>73</v>
      </c>
      <c r="B13" s="82" t="s">
        <v>137</v>
      </c>
      <c r="C13" s="258" t="s">
        <v>70</v>
      </c>
      <c r="D13" s="259"/>
      <c r="E13" s="84" t="s">
        <v>70</v>
      </c>
      <c r="F13" s="83"/>
      <c r="G13" s="84" t="s">
        <v>70</v>
      </c>
      <c r="H13" s="84" t="s">
        <v>70</v>
      </c>
    </row>
    <row r="14" spans="1:8" s="80" customFormat="1" ht="16.5" customHeight="1" thickBot="1">
      <c r="A14" s="211" t="s">
        <v>145</v>
      </c>
      <c r="B14" s="210" t="s">
        <v>138</v>
      </c>
      <c r="C14" s="280" t="s">
        <v>70</v>
      </c>
      <c r="D14" s="280"/>
      <c r="E14" s="212" t="s">
        <v>70</v>
      </c>
      <c r="F14" s="212"/>
      <c r="G14" s="212" t="s">
        <v>70</v>
      </c>
      <c r="H14" s="212" t="s">
        <v>70</v>
      </c>
    </row>
    <row r="15" spans="1:8" s="80" customFormat="1" ht="29.25" customHeight="1" thickBot="1">
      <c r="A15" s="213" t="s">
        <v>148</v>
      </c>
      <c r="B15" s="214" t="s">
        <v>139</v>
      </c>
      <c r="C15" s="262" t="s">
        <v>70</v>
      </c>
      <c r="D15" s="263"/>
      <c r="E15" s="215" t="s">
        <v>70</v>
      </c>
      <c r="F15" s="85">
        <f>F11+F12-F13</f>
        <v>0</v>
      </c>
      <c r="G15" s="216" t="s">
        <v>70</v>
      </c>
      <c r="H15" s="217" t="s">
        <v>70</v>
      </c>
    </row>
    <row r="16" spans="1:8" s="80" customFormat="1" ht="17.25" customHeight="1">
      <c r="A16" s="125"/>
      <c r="B16" s="126"/>
      <c r="C16" s="126"/>
      <c r="D16" s="87"/>
      <c r="E16" s="87"/>
      <c r="F16" s="86"/>
      <c r="G16" s="87"/>
      <c r="H16" s="87"/>
    </row>
    <row r="17" spans="1:8" s="80" customFormat="1" ht="22.5" customHeight="1">
      <c r="A17" s="270"/>
      <c r="B17" s="271" t="s">
        <v>1</v>
      </c>
      <c r="C17" s="251" t="s">
        <v>103</v>
      </c>
      <c r="D17" s="252"/>
      <c r="E17" s="253"/>
      <c r="F17" s="272" t="s">
        <v>122</v>
      </c>
      <c r="G17" s="274" t="s">
        <v>123</v>
      </c>
      <c r="H17" s="264" t="s">
        <v>68</v>
      </c>
    </row>
    <row r="18" spans="1:8" s="166" customFormat="1" ht="21" customHeight="1">
      <c r="A18" s="270"/>
      <c r="B18" s="271"/>
      <c r="C18" s="196" t="s">
        <v>68</v>
      </c>
      <c r="D18" s="197" t="s">
        <v>102</v>
      </c>
      <c r="E18" s="198" t="s">
        <v>101</v>
      </c>
      <c r="F18" s="273"/>
      <c r="G18" s="275"/>
      <c r="H18" s="265"/>
    </row>
    <row r="19" spans="1:8" s="80" customFormat="1" ht="31.5" customHeight="1">
      <c r="A19" s="165" t="s">
        <v>174</v>
      </c>
      <c r="B19" s="82" t="s">
        <v>104</v>
      </c>
      <c r="C19" s="192">
        <f aca="true" t="shared" si="0" ref="C19:H19">C20+C21</f>
        <v>0</v>
      </c>
      <c r="D19" s="192">
        <f t="shared" si="0"/>
        <v>0</v>
      </c>
      <c r="E19" s="192">
        <f t="shared" si="0"/>
        <v>0</v>
      </c>
      <c r="F19" s="192">
        <f t="shared" si="0"/>
        <v>0</v>
      </c>
      <c r="G19" s="195">
        <f t="shared" si="0"/>
        <v>0</v>
      </c>
      <c r="H19" s="195">
        <f t="shared" si="0"/>
        <v>0</v>
      </c>
    </row>
    <row r="20" spans="1:8" s="80" customFormat="1" ht="29.25" customHeight="1">
      <c r="A20" s="165" t="s">
        <v>175</v>
      </c>
      <c r="B20" s="82" t="s">
        <v>39</v>
      </c>
      <c r="C20" s="192">
        <f>C21+C22</f>
        <v>0</v>
      </c>
      <c r="D20" s="193"/>
      <c r="E20" s="194"/>
      <c r="F20" s="193"/>
      <c r="G20" s="191"/>
      <c r="H20" s="195">
        <f>D20+F20+G20</f>
        <v>0</v>
      </c>
    </row>
    <row r="21" spans="1:8" s="80" customFormat="1" ht="32.25" customHeight="1">
      <c r="A21" s="165" t="s">
        <v>147</v>
      </c>
      <c r="B21" s="82" t="s">
        <v>40</v>
      </c>
      <c r="C21" s="192">
        <f>C22+C23</f>
        <v>0</v>
      </c>
      <c r="D21" s="193"/>
      <c r="E21" s="194"/>
      <c r="F21" s="193"/>
      <c r="G21" s="191"/>
      <c r="H21" s="195">
        <f>D21+F21+G21</f>
        <v>0</v>
      </c>
    </row>
    <row r="22" spans="1:8" s="80" customFormat="1" ht="32.25" customHeight="1">
      <c r="A22" s="165" t="s">
        <v>176</v>
      </c>
      <c r="B22" s="82" t="s">
        <v>146</v>
      </c>
      <c r="C22" s="192">
        <f>C23+C24</f>
        <v>0</v>
      </c>
      <c r="D22" s="84"/>
      <c r="E22" s="194"/>
      <c r="F22" s="84"/>
      <c r="G22" s="191"/>
      <c r="H22" s="195">
        <f>D22+F22+G22</f>
        <v>0</v>
      </c>
    </row>
    <row r="23" spans="1:8" s="80" customFormat="1" ht="17.25" customHeight="1">
      <c r="A23" s="125"/>
      <c r="B23" s="126"/>
      <c r="C23" s="126"/>
      <c r="D23" s="87"/>
      <c r="E23" s="87"/>
      <c r="F23" s="86"/>
      <c r="G23" s="87"/>
      <c r="H23" s="87"/>
    </row>
    <row r="24" spans="1:8" ht="33.75" customHeight="1">
      <c r="A24" s="89"/>
      <c r="B24" s="89"/>
      <c r="C24" s="89"/>
      <c r="D24" s="89"/>
      <c r="E24" s="89"/>
      <c r="F24" s="90"/>
      <c r="H24" s="209" t="s">
        <v>172</v>
      </c>
    </row>
    <row r="25" spans="1:8" ht="12.75" customHeight="1">
      <c r="A25" s="91"/>
      <c r="B25" s="92"/>
      <c r="C25" s="92"/>
      <c r="D25" s="88"/>
      <c r="E25" s="88"/>
      <c r="F25" s="90"/>
      <c r="G25" s="133" t="s">
        <v>86</v>
      </c>
      <c r="H25" s="19" t="s">
        <v>48</v>
      </c>
    </row>
    <row r="26" ht="7.5" customHeight="1" thickBot="1">
      <c r="K26" s="93"/>
    </row>
    <row r="27" spans="1:8" ht="24.75" customHeight="1" thickBot="1">
      <c r="A27" s="94" t="s">
        <v>149</v>
      </c>
      <c r="B27" s="1"/>
      <c r="C27" s="95" t="s">
        <v>74</v>
      </c>
      <c r="D27" s="200" t="s">
        <v>75</v>
      </c>
      <c r="E27" s="95" t="s">
        <v>76</v>
      </c>
      <c r="F27" s="106" t="s">
        <v>77</v>
      </c>
      <c r="G27" s="105" t="s">
        <v>75</v>
      </c>
      <c r="H27" s="95" t="s">
        <v>76</v>
      </c>
    </row>
    <row r="28" spans="1:8" ht="12.75">
      <c r="A28" s="96"/>
      <c r="B28" s="199"/>
      <c r="C28" s="203"/>
      <c r="D28" s="201"/>
      <c r="E28" s="97"/>
      <c r="F28" s="120"/>
      <c r="G28" s="123"/>
      <c r="H28" s="97"/>
    </row>
    <row r="29" spans="2:8" ht="12.75">
      <c r="B29" s="199"/>
      <c r="C29" s="203"/>
      <c r="D29" s="201"/>
      <c r="E29" s="98"/>
      <c r="F29" s="121"/>
      <c r="G29" s="123"/>
      <c r="H29" s="98"/>
    </row>
    <row r="30" spans="2:8" ht="12.75">
      <c r="B30" s="199"/>
      <c r="C30" s="203"/>
      <c r="D30" s="201"/>
      <c r="E30" s="98"/>
      <c r="F30" s="121"/>
      <c r="G30" s="123"/>
      <c r="H30" s="98"/>
    </row>
    <row r="31" spans="2:8" ht="12.75">
      <c r="B31" s="199"/>
      <c r="C31" s="203"/>
      <c r="D31" s="201"/>
      <c r="E31" s="98"/>
      <c r="F31" s="121"/>
      <c r="G31" s="123"/>
      <c r="H31" s="98"/>
    </row>
    <row r="32" spans="2:8" ht="12.75">
      <c r="B32" s="199"/>
      <c r="C32" s="203"/>
      <c r="D32" s="201"/>
      <c r="E32" s="98"/>
      <c r="F32" s="121"/>
      <c r="G32" s="123"/>
      <c r="H32" s="98"/>
    </row>
    <row r="33" spans="2:8" ht="12.75">
      <c r="B33" s="199"/>
      <c r="C33" s="203"/>
      <c r="D33" s="201"/>
      <c r="E33" s="98"/>
      <c r="F33" s="121"/>
      <c r="G33" s="123"/>
      <c r="H33" s="98"/>
    </row>
    <row r="34" spans="2:8" ht="12.75">
      <c r="B34" s="199"/>
      <c r="C34" s="203"/>
      <c r="D34" s="201"/>
      <c r="E34" s="98"/>
      <c r="F34" s="121"/>
      <c r="G34" s="123"/>
      <c r="H34" s="98"/>
    </row>
    <row r="35" spans="2:8" ht="12.75">
      <c r="B35" s="199"/>
      <c r="C35" s="203"/>
      <c r="D35" s="201"/>
      <c r="E35" s="98"/>
      <c r="F35" s="121"/>
      <c r="G35" s="123"/>
      <c r="H35" s="98"/>
    </row>
    <row r="36" spans="2:8" ht="12.75">
      <c r="B36" s="199"/>
      <c r="C36" s="203"/>
      <c r="D36" s="201"/>
      <c r="E36" s="98"/>
      <c r="F36" s="121"/>
      <c r="G36" s="123"/>
      <c r="H36" s="98"/>
    </row>
    <row r="37" spans="2:8" ht="12.75">
      <c r="B37" s="199"/>
      <c r="C37" s="203"/>
      <c r="D37" s="201"/>
      <c r="E37" s="98"/>
      <c r="F37" s="121"/>
      <c r="G37" s="123"/>
      <c r="H37" s="98"/>
    </row>
    <row r="38" spans="2:8" ht="12.75">
      <c r="B38" s="199"/>
      <c r="C38" s="203"/>
      <c r="D38" s="201"/>
      <c r="E38" s="98"/>
      <c r="F38" s="121"/>
      <c r="G38" s="123"/>
      <c r="H38" s="98"/>
    </row>
    <row r="39" spans="2:8" ht="12.75">
      <c r="B39" s="199"/>
      <c r="C39" s="203"/>
      <c r="D39" s="201"/>
      <c r="E39" s="98"/>
      <c r="F39" s="121"/>
      <c r="G39" s="123"/>
      <c r="H39" s="98"/>
    </row>
    <row r="40" spans="2:8" ht="12.75">
      <c r="B40" s="199"/>
      <c r="C40" s="203"/>
      <c r="D40" s="201"/>
      <c r="E40" s="98"/>
      <c r="F40" s="121"/>
      <c r="G40" s="123"/>
      <c r="H40" s="98"/>
    </row>
    <row r="41" spans="2:8" ht="12.75">
      <c r="B41" s="199"/>
      <c r="C41" s="203"/>
      <c r="D41" s="201"/>
      <c r="E41" s="98"/>
      <c r="F41" s="121"/>
      <c r="G41" s="123"/>
      <c r="H41" s="98"/>
    </row>
    <row r="42" spans="2:8" ht="13.5" thickBot="1">
      <c r="B42" s="199"/>
      <c r="C42" s="204"/>
      <c r="D42" s="202"/>
      <c r="E42" s="99"/>
      <c r="F42" s="122"/>
      <c r="G42" s="124"/>
      <c r="H42" s="99"/>
    </row>
    <row r="43" spans="4:8" ht="13.5" thickBot="1">
      <c r="D43" s="1"/>
      <c r="E43" s="119">
        <f>SUM(E28:E42)</f>
        <v>0</v>
      </c>
      <c r="F43" s="101"/>
      <c r="G43" s="102" t="s">
        <v>78</v>
      </c>
      <c r="H43" s="100">
        <f>SUM(H28:H42)</f>
        <v>0</v>
      </c>
    </row>
    <row r="44" spans="4:6" ht="13.5" thickBot="1">
      <c r="D44" s="1"/>
      <c r="E44" s="103"/>
      <c r="F44" s="103"/>
    </row>
    <row r="45" spans="1:6" ht="13.5" thickBot="1">
      <c r="A45" s="142" t="s">
        <v>151</v>
      </c>
      <c r="B45" s="254" t="s">
        <v>79</v>
      </c>
      <c r="C45" s="255"/>
      <c r="D45" s="143" t="s">
        <v>80</v>
      </c>
      <c r="E45" s="144" t="s">
        <v>76</v>
      </c>
      <c r="F45" s="103"/>
    </row>
    <row r="46" spans="1:6" ht="24">
      <c r="A46" s="218" t="s">
        <v>150</v>
      </c>
      <c r="B46" s="256"/>
      <c r="C46" s="257"/>
      <c r="D46" s="109"/>
      <c r="E46" s="141"/>
      <c r="F46" s="103"/>
    </row>
    <row r="47" spans="1:6" ht="12.75">
      <c r="A47" s="138"/>
      <c r="B47" s="247"/>
      <c r="C47" s="248"/>
      <c r="D47" s="109"/>
      <c r="E47" s="136"/>
      <c r="F47" s="103"/>
    </row>
    <row r="48" spans="1:6" ht="12.75">
      <c r="A48" s="138"/>
      <c r="B48" s="247"/>
      <c r="C48" s="248"/>
      <c r="D48" s="109"/>
      <c r="E48" s="136"/>
      <c r="F48" s="103"/>
    </row>
    <row r="49" spans="1:6" ht="12.75">
      <c r="A49" s="139"/>
      <c r="B49" s="247"/>
      <c r="C49" s="248"/>
      <c r="D49" s="109"/>
      <c r="E49" s="136"/>
      <c r="F49" s="103"/>
    </row>
    <row r="50" spans="1:6" ht="13.5" thickBot="1">
      <c r="A50" s="107"/>
      <c r="B50" s="249"/>
      <c r="C50" s="250"/>
      <c r="D50" s="140" t="s">
        <v>78</v>
      </c>
      <c r="E50" s="137">
        <f>E46+E47+E48+E49</f>
        <v>0</v>
      </c>
      <c r="F50" s="103"/>
    </row>
  </sheetData>
  <sheetProtection selectLockedCells="1"/>
  <mergeCells count="22">
    <mergeCell ref="G17:G18"/>
    <mergeCell ref="C8:D8"/>
    <mergeCell ref="C9:D9"/>
    <mergeCell ref="C11:D11"/>
    <mergeCell ref="C12:D12"/>
    <mergeCell ref="C14:D14"/>
    <mergeCell ref="C7:D7"/>
    <mergeCell ref="C15:D15"/>
    <mergeCell ref="H17:H18"/>
    <mergeCell ref="B47:C47"/>
    <mergeCell ref="B48:C48"/>
    <mergeCell ref="A4:D4"/>
    <mergeCell ref="A5:H5"/>
    <mergeCell ref="A17:A18"/>
    <mergeCell ref="B17:B18"/>
    <mergeCell ref="F17:F18"/>
    <mergeCell ref="B49:C49"/>
    <mergeCell ref="B50:C50"/>
    <mergeCell ref="C17:E17"/>
    <mergeCell ref="B45:C45"/>
    <mergeCell ref="B46:C46"/>
    <mergeCell ref="C13:D13"/>
  </mergeCells>
  <dataValidations count="2">
    <dataValidation type="decimal" operator="greaterThanOrEqual" allowBlank="1" showInputMessage="1" showErrorMessage="1" error="допускается ввод только цифровых значений&#10;" sqref="E50 E28:E42 H28:H42 D10 E8:G10 F13">
      <formula1>0</formula1>
    </dataValidation>
    <dataValidation operator="greaterThanOrEqual" allowBlank="1" showInputMessage="1" showErrorMessage="1" error="допускается ввод только цифровых значений&#10;" sqref="F11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6.00390625" style="0" customWidth="1"/>
    <col min="2" max="2" width="37.25390625" style="219" customWidth="1"/>
    <col min="3" max="3" width="5.125" style="0" customWidth="1"/>
    <col min="4" max="4" width="13.125" style="0" customWidth="1"/>
    <col min="5" max="6" width="13.375" style="0" customWidth="1"/>
  </cols>
  <sheetData>
    <row r="1" ht="6" customHeight="1"/>
    <row r="2" spans="2:8" ht="12.75">
      <c r="B2"/>
      <c r="H2" s="104"/>
    </row>
    <row r="3" ht="12.75">
      <c r="B3"/>
    </row>
    <row r="4" ht="12.75">
      <c r="B4"/>
    </row>
    <row r="5" ht="11.25" customHeight="1">
      <c r="B5"/>
    </row>
    <row r="6" spans="1:7" s="3" customFormat="1" ht="25.5" customHeight="1">
      <c r="A6"/>
      <c r="B6"/>
      <c r="C6"/>
      <c r="D6"/>
      <c r="E6"/>
      <c r="F6"/>
      <c r="G6"/>
    </row>
    <row r="7" ht="28.5" customHeight="1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5" customHeight="1">
      <c r="B17"/>
    </row>
    <row r="18" ht="15" customHeight="1">
      <c r="B18"/>
    </row>
    <row r="19" ht="12.75">
      <c r="B19"/>
    </row>
    <row r="20" ht="12.75">
      <c r="B20"/>
    </row>
    <row r="21" ht="12.75">
      <c r="B21"/>
    </row>
    <row r="22" ht="24" customHeight="1">
      <c r="B22"/>
    </row>
    <row r="23" ht="24" customHeight="1">
      <c r="B23"/>
    </row>
    <row r="24" ht="12.75">
      <c r="B24"/>
    </row>
    <row r="25" ht="15.75" customHeight="1">
      <c r="B25"/>
    </row>
    <row r="26" ht="17.25" customHeight="1">
      <c r="B26"/>
    </row>
    <row r="27" ht="27" customHeight="1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5" customHeight="1">
      <c r="B33"/>
    </row>
    <row r="34" ht="15.75" customHeight="1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5" customHeight="1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7.25" customHeight="1">
      <c r="B47"/>
    </row>
    <row r="48" ht="12.75">
      <c r="B48"/>
    </row>
    <row r="49" ht="12.75" customHeight="1">
      <c r="B49"/>
    </row>
    <row r="50" ht="11.25" customHeight="1">
      <c r="B50"/>
    </row>
    <row r="51" ht="12.75">
      <c r="B51"/>
    </row>
    <row r="52" spans="1:6" ht="12.75">
      <c r="A52" s="1"/>
      <c r="B52" s="220"/>
      <c r="C52" s="1"/>
      <c r="D52" s="1"/>
      <c r="E52" s="1"/>
      <c r="F52" s="1"/>
    </row>
    <row r="53" spans="1:6" ht="12.75">
      <c r="A53" s="1"/>
      <c r="B53" s="220"/>
      <c r="C53" s="1"/>
      <c r="D53" s="1"/>
      <c r="E53" s="1"/>
      <c r="F5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RePack by SPecialiST</cp:lastModifiedBy>
  <cp:lastPrinted>2015-09-30T12:20:42Z</cp:lastPrinted>
  <dcterms:created xsi:type="dcterms:W3CDTF">2005-05-26T13:21:31Z</dcterms:created>
  <dcterms:modified xsi:type="dcterms:W3CDTF">2015-11-19T04:08:29Z</dcterms:modified>
  <cp:category/>
  <cp:version/>
  <cp:contentType/>
  <cp:contentStatus/>
</cp:coreProperties>
</file>